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ATV ceniky 2026/"/>
    </mc:Choice>
  </mc:AlternateContent>
  <xr:revisionPtr revIDLastSave="20" documentId="8_{5B33246F-4EB2-4E3C-9AC6-5F5E67FCD67E}" xr6:coauthVersionLast="47" xr6:coauthVersionMax="47" xr10:uidLastSave="{FA4CFE1A-959F-401B-92B0-35955D9BB91B}"/>
  <bookViews>
    <workbookView xWindow="-120" yWindow="-120" windowWidth="51840" windowHeight="21120" xr2:uid="{00000000-000D-0000-FFFF-FFFF00000000}"/>
  </bookViews>
  <sheets>
    <sheet name="2026" sheetId="16" r:id="rId1"/>
  </sheets>
  <definedNames>
    <definedName name="_xlnm.Print_Area" localSheetId="0">'2026'!$A:$H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1" i="16" l="1"/>
  <c r="H251" i="16"/>
  <c r="G252" i="16"/>
  <c r="H252" i="16"/>
  <c r="G253" i="16"/>
  <c r="H253" i="16" s="1"/>
  <c r="G271" i="16"/>
  <c r="H271" i="16" s="1"/>
  <c r="G270" i="16"/>
  <c r="H270" i="16" s="1"/>
  <c r="G268" i="16"/>
  <c r="H268" i="16" s="1"/>
  <c r="G267" i="16"/>
  <c r="H267" i="16" s="1"/>
  <c r="G266" i="16"/>
  <c r="H266" i="16" s="1"/>
  <c r="G265" i="16"/>
  <c r="H265" i="16" s="1"/>
  <c r="G264" i="16"/>
  <c r="H264" i="16" s="1"/>
  <c r="G263" i="16"/>
  <c r="H263" i="16" s="1"/>
  <c r="G262" i="16"/>
  <c r="H262" i="16" s="1"/>
  <c r="G260" i="16"/>
  <c r="H260" i="16" s="1"/>
  <c r="G259" i="16"/>
  <c r="H259" i="16" s="1"/>
  <c r="G258" i="16"/>
  <c r="H258" i="16" s="1"/>
  <c r="G257" i="16"/>
  <c r="H257" i="16" s="1"/>
  <c r="G256" i="16"/>
  <c r="H256" i="16" s="1"/>
  <c r="G255" i="16"/>
  <c r="H255" i="16" s="1"/>
  <c r="G250" i="16"/>
  <c r="H250" i="16" s="1"/>
  <c r="G249" i="16"/>
  <c r="H249" i="16" s="1"/>
  <c r="G248" i="16"/>
  <c r="H248" i="16" s="1"/>
  <c r="G247" i="16"/>
  <c r="H247" i="16" s="1"/>
  <c r="G246" i="16"/>
  <c r="H246" i="16" s="1"/>
  <c r="G243" i="16"/>
  <c r="H243" i="16" s="1"/>
  <c r="G242" i="16"/>
  <c r="H242" i="16" s="1"/>
  <c r="G241" i="16"/>
  <c r="H241" i="16" s="1"/>
  <c r="G240" i="16"/>
  <c r="H240" i="16" s="1"/>
  <c r="G239" i="16"/>
  <c r="H239" i="16" s="1"/>
  <c r="G238" i="16"/>
  <c r="H238" i="16" s="1"/>
  <c r="G236" i="16"/>
  <c r="H236" i="16" s="1"/>
  <c r="G235" i="16"/>
  <c r="H235" i="16" s="1"/>
  <c r="G234" i="16"/>
  <c r="H234" i="16" s="1"/>
  <c r="G233" i="16"/>
  <c r="H233" i="16" s="1"/>
  <c r="G232" i="16"/>
  <c r="H232" i="16" s="1"/>
  <c r="G231" i="16"/>
  <c r="H231" i="16" s="1"/>
  <c r="G230" i="16"/>
  <c r="H230" i="16" s="1"/>
  <c r="G228" i="16"/>
  <c r="H228" i="16" s="1"/>
  <c r="G227" i="16"/>
  <c r="H227" i="16" s="1"/>
  <c r="G226" i="16"/>
  <c r="H226" i="16" s="1"/>
  <c r="G225" i="16"/>
  <c r="H225" i="16" s="1"/>
  <c r="G224" i="16"/>
  <c r="H224" i="16" s="1"/>
  <c r="G223" i="16"/>
  <c r="H223" i="16" s="1"/>
  <c r="G222" i="16"/>
  <c r="H222" i="16" s="1"/>
  <c r="G221" i="16"/>
  <c r="H221" i="16" s="1"/>
  <c r="G220" i="16"/>
  <c r="H220" i="16" s="1"/>
  <c r="G218" i="16"/>
  <c r="H218" i="16" s="1"/>
  <c r="G217" i="16"/>
  <c r="H217" i="16" s="1"/>
  <c r="G216" i="16"/>
  <c r="H216" i="16" s="1"/>
  <c r="G215" i="16"/>
  <c r="H215" i="16" s="1"/>
  <c r="G214" i="16"/>
  <c r="H214" i="16" s="1"/>
  <c r="G213" i="16"/>
  <c r="H213" i="16" s="1"/>
  <c r="G212" i="16"/>
  <c r="H212" i="16" s="1"/>
  <c r="G211" i="16"/>
  <c r="H211" i="16" s="1"/>
  <c r="G210" i="16"/>
  <c r="H210" i="16" s="1"/>
  <c r="G209" i="16"/>
  <c r="H209" i="16" s="1"/>
  <c r="G208" i="16"/>
  <c r="H208" i="16" s="1"/>
  <c r="G207" i="16"/>
  <c r="H207" i="16" s="1"/>
  <c r="G206" i="16"/>
  <c r="H206" i="16" s="1"/>
  <c r="G205" i="16"/>
  <c r="H205" i="16" s="1"/>
  <c r="G204" i="16"/>
  <c r="H204" i="16" s="1"/>
  <c r="G203" i="16"/>
  <c r="H203" i="16" s="1"/>
  <c r="G201" i="16"/>
  <c r="H201" i="16" s="1"/>
  <c r="G200" i="16"/>
  <c r="H200" i="16" s="1"/>
  <c r="G199" i="16"/>
  <c r="H199" i="16" s="1"/>
  <c r="G198" i="16"/>
  <c r="H198" i="16" s="1"/>
  <c r="G197" i="16"/>
  <c r="H197" i="16" s="1"/>
  <c r="G196" i="16"/>
  <c r="H196" i="16" s="1"/>
  <c r="G195" i="16"/>
  <c r="H195" i="16" s="1"/>
  <c r="G194" i="16"/>
  <c r="H194" i="16" s="1"/>
  <c r="G193" i="16"/>
  <c r="H193" i="16" s="1"/>
  <c r="G192" i="16"/>
  <c r="H192" i="16" s="1"/>
  <c r="G191" i="16"/>
  <c r="H191" i="16" s="1"/>
  <c r="G190" i="16"/>
  <c r="H190" i="16" s="1"/>
  <c r="G189" i="16"/>
  <c r="H189" i="16" s="1"/>
  <c r="G188" i="16"/>
  <c r="H188" i="16" s="1"/>
  <c r="G187" i="16"/>
  <c r="H187" i="16" s="1"/>
  <c r="G186" i="16"/>
  <c r="H186" i="16" s="1"/>
  <c r="G183" i="16"/>
  <c r="H183" i="16" s="1"/>
  <c r="G182" i="16"/>
  <c r="H182" i="16" s="1"/>
  <c r="G181" i="16"/>
  <c r="H181" i="16" s="1"/>
  <c r="G179" i="16"/>
  <c r="H179" i="16" s="1"/>
  <c r="G178" i="16"/>
  <c r="H178" i="16" s="1"/>
  <c r="G177" i="16"/>
  <c r="H177" i="16" s="1"/>
  <c r="G176" i="16"/>
  <c r="H176" i="16" s="1"/>
  <c r="G175" i="16"/>
  <c r="H175" i="16" s="1"/>
  <c r="G174" i="16"/>
  <c r="H174" i="16" s="1"/>
  <c r="G173" i="16"/>
  <c r="H173" i="16" s="1"/>
  <c r="G172" i="16"/>
  <c r="H172" i="16" s="1"/>
  <c r="G171" i="16"/>
  <c r="H171" i="16" s="1"/>
  <c r="G170" i="16"/>
  <c r="H170" i="16" s="1"/>
  <c r="G168" i="16"/>
  <c r="H168" i="16" s="1"/>
  <c r="G167" i="16"/>
  <c r="H167" i="16" s="1"/>
  <c r="G166" i="16"/>
  <c r="H166" i="16" s="1"/>
  <c r="G165" i="16"/>
  <c r="H165" i="16" s="1"/>
  <c r="G164" i="16"/>
  <c r="H164" i="16" s="1"/>
  <c r="G163" i="16"/>
  <c r="H163" i="16" s="1"/>
  <c r="G162" i="16"/>
  <c r="H162" i="16" s="1"/>
  <c r="G161" i="16"/>
  <c r="H161" i="16" s="1"/>
  <c r="G160" i="16"/>
  <c r="H160" i="16" s="1"/>
  <c r="G159" i="16"/>
  <c r="H159" i="16" s="1"/>
  <c r="G158" i="16"/>
  <c r="H158" i="16" s="1"/>
  <c r="G156" i="16"/>
  <c r="H156" i="16" s="1"/>
  <c r="G155" i="16"/>
  <c r="H155" i="16" s="1"/>
  <c r="G154" i="16"/>
  <c r="H154" i="16" s="1"/>
  <c r="G152" i="16"/>
  <c r="H152" i="16" s="1"/>
  <c r="G151" i="16"/>
  <c r="H151" i="16" s="1"/>
  <c r="G150" i="16"/>
  <c r="H150" i="16" s="1"/>
  <c r="G148" i="16"/>
  <c r="H148" i="16" s="1"/>
  <c r="G147" i="16"/>
  <c r="H147" i="16" s="1"/>
  <c r="G146" i="16"/>
  <c r="H146" i="16" s="1"/>
  <c r="G145" i="16"/>
  <c r="H145" i="16" s="1"/>
  <c r="G144" i="16"/>
  <c r="H144" i="16" s="1"/>
  <c r="G143" i="16"/>
  <c r="H143" i="16" s="1"/>
  <c r="G142" i="16"/>
  <c r="H142" i="16" s="1"/>
  <c r="G141" i="16"/>
  <c r="H141" i="16" s="1"/>
  <c r="G139" i="16"/>
  <c r="H139" i="16" s="1"/>
  <c r="G138" i="16"/>
  <c r="H138" i="16" s="1"/>
  <c r="G137" i="16"/>
  <c r="H137" i="16" s="1"/>
  <c r="G136" i="16"/>
  <c r="H136" i="16" s="1"/>
  <c r="G135" i="16"/>
  <c r="H135" i="16" s="1"/>
  <c r="G134" i="16"/>
  <c r="H134" i="16" s="1"/>
  <c r="G133" i="16"/>
  <c r="H133" i="16" s="1"/>
  <c r="G132" i="16"/>
  <c r="H132" i="16" s="1"/>
  <c r="G131" i="16"/>
  <c r="H131" i="16" s="1"/>
  <c r="G130" i="16"/>
  <c r="H130" i="16" s="1"/>
  <c r="G129" i="16"/>
  <c r="H129" i="16" s="1"/>
  <c r="G128" i="16"/>
  <c r="H128" i="16" s="1"/>
  <c r="G127" i="16"/>
  <c r="H127" i="16" s="1"/>
  <c r="G126" i="16"/>
  <c r="H126" i="16" s="1"/>
  <c r="G125" i="16"/>
  <c r="H125" i="16" s="1"/>
  <c r="G124" i="16"/>
  <c r="H124" i="16" s="1"/>
  <c r="G123" i="16"/>
  <c r="H123" i="16" s="1"/>
  <c r="G122" i="16"/>
  <c r="H122" i="16" s="1"/>
  <c r="G121" i="16"/>
  <c r="H121" i="16" s="1"/>
  <c r="G120" i="16"/>
  <c r="H120" i="16" s="1"/>
  <c r="G119" i="16"/>
  <c r="H119" i="16" s="1"/>
  <c r="G118" i="16"/>
  <c r="H118" i="16" s="1"/>
  <c r="G117" i="16"/>
  <c r="H117" i="16" s="1"/>
  <c r="G116" i="16"/>
  <c r="H116" i="16" s="1"/>
  <c r="G115" i="16"/>
  <c r="H115" i="16" s="1"/>
  <c r="G114" i="16"/>
  <c r="H114" i="16" s="1"/>
  <c r="G113" i="16"/>
  <c r="H113" i="16" s="1"/>
  <c r="G112" i="16"/>
  <c r="H112" i="16" s="1"/>
  <c r="G111" i="16"/>
  <c r="H111" i="16" s="1"/>
  <c r="G110" i="16"/>
  <c r="H110" i="16" s="1"/>
  <c r="G109" i="16"/>
  <c r="H109" i="16" s="1"/>
  <c r="G107" i="16"/>
  <c r="H107" i="16" s="1"/>
  <c r="G106" i="16"/>
  <c r="H106" i="16" s="1"/>
  <c r="G105" i="16"/>
  <c r="H105" i="16" s="1"/>
  <c r="G104" i="16"/>
  <c r="H104" i="16" s="1"/>
  <c r="G103" i="16"/>
  <c r="H103" i="16" s="1"/>
  <c r="G102" i="16"/>
  <c r="H102" i="16" s="1"/>
  <c r="G101" i="16"/>
  <c r="H101" i="16" s="1"/>
  <c r="G100" i="16"/>
  <c r="H100" i="16" s="1"/>
  <c r="G98" i="16"/>
  <c r="H98" i="16" s="1"/>
  <c r="G97" i="16"/>
  <c r="H97" i="16" s="1"/>
  <c r="G96" i="16"/>
  <c r="H96" i="16" s="1"/>
  <c r="G95" i="16"/>
  <c r="H95" i="16" s="1"/>
  <c r="G94" i="16"/>
  <c r="H94" i="16" s="1"/>
  <c r="G93" i="16"/>
  <c r="H93" i="16" s="1"/>
  <c r="G92" i="16"/>
  <c r="H92" i="16" s="1"/>
  <c r="G91" i="16"/>
  <c r="H91" i="16" s="1"/>
  <c r="G90" i="16"/>
  <c r="H90" i="16" s="1"/>
  <c r="G89" i="16"/>
  <c r="H89" i="16" s="1"/>
  <c r="G88" i="16"/>
  <c r="H88" i="16" s="1"/>
  <c r="G87" i="16"/>
  <c r="H87" i="16" s="1"/>
  <c r="G86" i="16"/>
  <c r="H86" i="16" s="1"/>
  <c r="G85" i="16"/>
  <c r="H85" i="16" s="1"/>
  <c r="G84" i="16"/>
  <c r="H84" i="16" s="1"/>
  <c r="G83" i="16"/>
  <c r="H83" i="16" s="1"/>
  <c r="G82" i="16"/>
  <c r="H82" i="16" s="1"/>
  <c r="G81" i="16"/>
  <c r="H81" i="16" s="1"/>
  <c r="G79" i="16"/>
  <c r="H79" i="16" s="1"/>
  <c r="G78" i="16"/>
  <c r="H78" i="16" s="1"/>
  <c r="G77" i="16"/>
  <c r="H77" i="16" s="1"/>
  <c r="G76" i="16"/>
  <c r="H76" i="16" s="1"/>
  <c r="G75" i="16"/>
  <c r="H75" i="16" s="1"/>
  <c r="G74" i="16"/>
  <c r="H74" i="16" s="1"/>
  <c r="G73" i="16"/>
  <c r="H73" i="16" s="1"/>
  <c r="G72" i="16"/>
  <c r="H72" i="16" s="1"/>
  <c r="G71" i="16"/>
  <c r="H71" i="16" s="1"/>
  <c r="G70" i="16"/>
  <c r="H70" i="16" s="1"/>
  <c r="G69" i="16"/>
  <c r="H69" i="16" s="1"/>
  <c r="G68" i="16"/>
  <c r="H68" i="16" s="1"/>
  <c r="G67" i="16"/>
  <c r="H67" i="16" s="1"/>
  <c r="G65" i="16"/>
  <c r="H65" i="16" s="1"/>
  <c r="G64" i="16"/>
  <c r="H64" i="16" s="1"/>
  <c r="G63" i="16"/>
  <c r="H63" i="16" s="1"/>
  <c r="G62" i="16"/>
  <c r="H62" i="16" s="1"/>
  <c r="G61" i="16"/>
  <c r="H61" i="16" s="1"/>
  <c r="G60" i="16"/>
  <c r="H60" i="16" s="1"/>
  <c r="G59" i="16"/>
  <c r="H59" i="16" s="1"/>
  <c r="G58" i="16"/>
  <c r="H58" i="16" s="1"/>
  <c r="G56" i="16"/>
  <c r="H56" i="16" s="1"/>
  <c r="G55" i="16"/>
  <c r="H55" i="16" s="1"/>
  <c r="G54" i="16"/>
  <c r="H54" i="16" s="1"/>
  <c r="G53" i="16"/>
  <c r="H53" i="16" s="1"/>
  <c r="G52" i="16"/>
  <c r="H52" i="16" s="1"/>
  <c r="G51" i="16"/>
  <c r="H51" i="16" s="1"/>
  <c r="G50" i="16"/>
  <c r="H50" i="16" s="1"/>
  <c r="G49" i="16"/>
  <c r="H49" i="16" s="1"/>
  <c r="G47" i="16"/>
  <c r="H47" i="16" s="1"/>
  <c r="G46" i="16"/>
  <c r="H46" i="16" s="1"/>
  <c r="G45" i="16"/>
  <c r="H45" i="16" s="1"/>
  <c r="G44" i="16"/>
  <c r="H44" i="16" s="1"/>
  <c r="G43" i="16"/>
  <c r="H43" i="16" s="1"/>
  <c r="G42" i="16"/>
  <c r="H42" i="16" s="1"/>
  <c r="G41" i="16"/>
  <c r="H41" i="16" s="1"/>
  <c r="G40" i="16"/>
  <c r="H40" i="16" s="1"/>
  <c r="G38" i="16"/>
  <c r="H38" i="16" s="1"/>
  <c r="G37" i="16"/>
  <c r="H37" i="16" s="1"/>
  <c r="G36" i="16"/>
  <c r="H36" i="16" s="1"/>
  <c r="G35" i="16"/>
  <c r="H35" i="16" s="1"/>
  <c r="G34" i="16"/>
  <c r="H34" i="16" s="1"/>
  <c r="G33" i="16"/>
  <c r="H33" i="16" s="1"/>
  <c r="G32" i="16"/>
  <c r="H32" i="16" s="1"/>
  <c r="G31" i="16"/>
  <c r="H31" i="16" s="1"/>
  <c r="G29" i="16"/>
  <c r="H29" i="16" s="1"/>
  <c r="G28" i="16"/>
  <c r="H28" i="16" s="1"/>
  <c r="G27" i="16"/>
  <c r="H27" i="16" s="1"/>
  <c r="G26" i="16"/>
  <c r="H26" i="16" s="1"/>
  <c r="G25" i="16"/>
  <c r="H25" i="16" s="1"/>
  <c r="G24" i="16"/>
  <c r="H24" i="16" s="1"/>
  <c r="G23" i="16"/>
  <c r="H23" i="16" s="1"/>
  <c r="G22" i="16"/>
  <c r="H22" i="16" s="1"/>
  <c r="H14" i="16"/>
  <c r="H20" i="16"/>
  <c r="G14" i="16"/>
  <c r="G15" i="16"/>
  <c r="H15" i="16" s="1"/>
  <c r="G16" i="16"/>
  <c r="H16" i="16" s="1"/>
  <c r="G17" i="16"/>
  <c r="H17" i="16" s="1"/>
  <c r="G18" i="16"/>
  <c r="H18" i="16" s="1"/>
  <c r="G19" i="16"/>
  <c r="H19" i="16" s="1"/>
  <c r="G20" i="16"/>
  <c r="G13" i="16"/>
  <c r="H13" i="16" s="1"/>
</calcChain>
</file>

<file path=xl/sharedStrings.xml><?xml version="1.0" encoding="utf-8"?>
<sst xmlns="http://schemas.openxmlformats.org/spreadsheetml/2006/main" count="541" uniqueCount="428">
  <si>
    <t>12 x 12</t>
  </si>
  <si>
    <t>GP5270-12</t>
  </si>
  <si>
    <t>15 x 15</t>
  </si>
  <si>
    <t>18 x 18</t>
  </si>
  <si>
    <t>GP5270-18</t>
  </si>
  <si>
    <t>22 x 22</t>
  </si>
  <si>
    <t>GP5270-22</t>
  </si>
  <si>
    <t>28 x 28</t>
  </si>
  <si>
    <t>35 x 35</t>
  </si>
  <si>
    <t>GP5270-35</t>
  </si>
  <si>
    <t>42 x 42</t>
  </si>
  <si>
    <t>GP5270-42</t>
  </si>
  <si>
    <t>54 x 54</t>
  </si>
  <si>
    <t>GP5270-54</t>
  </si>
  <si>
    <t>GP5270S-12</t>
  </si>
  <si>
    <t>GP5270S-18</t>
  </si>
  <si>
    <t>GP5270S-22</t>
  </si>
  <si>
    <t>GP5270S-35</t>
  </si>
  <si>
    <t>GP5270S-42</t>
  </si>
  <si>
    <t>GP5270S-54</t>
  </si>
  <si>
    <t>GP5002-12</t>
  </si>
  <si>
    <t>GP5002-18</t>
  </si>
  <si>
    <t>GP5002-22</t>
  </si>
  <si>
    <t>GP5002-35</t>
  </si>
  <si>
    <t>GP5002-42</t>
  </si>
  <si>
    <t>GP5002-54</t>
  </si>
  <si>
    <t>GP5001-12</t>
  </si>
  <si>
    <t>GP5001-18</t>
  </si>
  <si>
    <t>GP5001-22</t>
  </si>
  <si>
    <t>GP5001-35</t>
  </si>
  <si>
    <t>GP5001-42</t>
  </si>
  <si>
    <t>GP5001-54</t>
  </si>
  <si>
    <t>GP5041-12</t>
  </si>
  <si>
    <t>GP5041-18</t>
  </si>
  <si>
    <t>GP5041-22</t>
  </si>
  <si>
    <t>GP5041-35</t>
  </si>
  <si>
    <t>GP5041-42</t>
  </si>
  <si>
    <t>GP5041-54</t>
  </si>
  <si>
    <t>GP5040-12</t>
  </si>
  <si>
    <t>GP5040-18</t>
  </si>
  <si>
    <t>GP5040-22</t>
  </si>
  <si>
    <t>GP5040-35</t>
  </si>
  <si>
    <t>GP5040-42</t>
  </si>
  <si>
    <t>GP5040-54</t>
  </si>
  <si>
    <t>15 x 12</t>
  </si>
  <si>
    <t>GP5240-15.12</t>
  </si>
  <si>
    <t>16 x 15</t>
  </si>
  <si>
    <t>GP5240-16.15</t>
  </si>
  <si>
    <t>GP5240-22.15</t>
  </si>
  <si>
    <t>GP5240-22.18</t>
  </si>
  <si>
    <t>GP5240-28.15</t>
  </si>
  <si>
    <t>GP5240-28.18</t>
  </si>
  <si>
    <t>GP5240-28.22</t>
  </si>
  <si>
    <t>35 x 28</t>
  </si>
  <si>
    <t>GP5240-35.28</t>
  </si>
  <si>
    <t>42 x 35</t>
  </si>
  <si>
    <t>GP5240-42.35</t>
  </si>
  <si>
    <t>54 x 42</t>
  </si>
  <si>
    <t>GP5240-54.42</t>
  </si>
  <si>
    <t>GP5243-15.12</t>
  </si>
  <si>
    <t>18 x 12</t>
  </si>
  <si>
    <t>GP5243-18.12</t>
  </si>
  <si>
    <t>GP5243-22.15</t>
  </si>
  <si>
    <t>GP5243-22.18</t>
  </si>
  <si>
    <t>GP5243-28.15</t>
  </si>
  <si>
    <t>GP5243-28.18</t>
  </si>
  <si>
    <t>GP5243-28.22</t>
  </si>
  <si>
    <t>35 x 15</t>
  </si>
  <si>
    <t>GP5243-35.15</t>
  </si>
  <si>
    <t>35 x 22</t>
  </si>
  <si>
    <t>GP5243-35.22</t>
  </si>
  <si>
    <t>GP5243-35.28</t>
  </si>
  <si>
    <t>42 x 22</t>
  </si>
  <si>
    <t>GP5243-42.22</t>
  </si>
  <si>
    <t>42 x 28</t>
  </si>
  <si>
    <t>GP5243-42.28</t>
  </si>
  <si>
    <t>GP5243-42.35</t>
  </si>
  <si>
    <t>54 x 28</t>
  </si>
  <si>
    <t>GP5243-54.28</t>
  </si>
  <si>
    <t>54 x 35</t>
  </si>
  <si>
    <t>GP5243-54.35</t>
  </si>
  <si>
    <t>GP5243-54.42</t>
  </si>
  <si>
    <t>12 x 12 x 12</t>
  </si>
  <si>
    <t>GP5130-12</t>
  </si>
  <si>
    <t>GP5130-18</t>
  </si>
  <si>
    <t>GP5130-22</t>
  </si>
  <si>
    <t>GP5130-28</t>
  </si>
  <si>
    <t>GP5130-35</t>
  </si>
  <si>
    <t>GP5130-42</t>
  </si>
  <si>
    <t>GP5130-54</t>
  </si>
  <si>
    <t>15 x 12 x 15</t>
  </si>
  <si>
    <t>GP5130-15.12.15</t>
  </si>
  <si>
    <t>15 x 18 x 15</t>
  </si>
  <si>
    <t>GP5130-15.18.15</t>
  </si>
  <si>
    <t>15 x 22 x 15</t>
  </si>
  <si>
    <t>GP5130-15.22.15</t>
  </si>
  <si>
    <t>18 x 12 x 18</t>
  </si>
  <si>
    <t>GP5130-18.12.18</t>
  </si>
  <si>
    <t>GP5130-18.15.15</t>
  </si>
  <si>
    <t>18 x 15 x 18</t>
  </si>
  <si>
    <t>GP5130-18.15.18</t>
  </si>
  <si>
    <t>18 x 18 x 15</t>
  </si>
  <si>
    <t>GP5130-18.18.15</t>
  </si>
  <si>
    <t>22 x 15 x 15</t>
  </si>
  <si>
    <t>GP5130-22.15.15</t>
  </si>
  <si>
    <t>GP5130-22.15.18</t>
  </si>
  <si>
    <t>22 x 15 x 22</t>
  </si>
  <si>
    <t>GP5130-22.15.22</t>
  </si>
  <si>
    <t>22 x 18 x 22</t>
  </si>
  <si>
    <t>GP5130-22.18.22</t>
  </si>
  <si>
    <t>22 x 22 x 15</t>
  </si>
  <si>
    <t>GP5130-22.22.15</t>
  </si>
  <si>
    <t>28 x 15 x 28</t>
  </si>
  <si>
    <t>GP5130-28.15.28</t>
  </si>
  <si>
    <t>28 x 18 x 28</t>
  </si>
  <si>
    <t>GP5130-28.18.28</t>
  </si>
  <si>
    <t>28 x 22 x 22</t>
  </si>
  <si>
    <t>GP5130-28.22.22</t>
  </si>
  <si>
    <t>28 x 22 x 28</t>
  </si>
  <si>
    <t>GP5130-28.22.28</t>
  </si>
  <si>
    <t>28 x 28 x 22</t>
  </si>
  <si>
    <t>GP5130-28.28.22</t>
  </si>
  <si>
    <t>35 x 15 x 35</t>
  </si>
  <si>
    <t>GP5130-35.15.35</t>
  </si>
  <si>
    <t>35 x 18 x 35</t>
  </si>
  <si>
    <t>GP5130-35.18.35</t>
  </si>
  <si>
    <t>35 x 22 x 35</t>
  </si>
  <si>
    <t>GP5130-35.22.35</t>
  </si>
  <si>
    <t>35 x 28 x 35</t>
  </si>
  <si>
    <t>GP5130-35.28.35</t>
  </si>
  <si>
    <t>42 x 15 x 42</t>
  </si>
  <si>
    <t>GP5130-42.15.42</t>
  </si>
  <si>
    <t>42 x 22 x 42</t>
  </si>
  <si>
    <t>GP5130-42.22.42</t>
  </si>
  <si>
    <t>42 x 28 x 42</t>
  </si>
  <si>
    <t>GP5130-42.28.42</t>
  </si>
  <si>
    <t>42 x 35 x 42</t>
  </si>
  <si>
    <t>GP5130-42.35.42</t>
  </si>
  <si>
    <t>54 x 22 x 54</t>
  </si>
  <si>
    <t>GP5130-54.22.54</t>
  </si>
  <si>
    <t>54 x 28 x 54</t>
  </si>
  <si>
    <t>GP5130-54.28.54</t>
  </si>
  <si>
    <t>54 x 35 x 54</t>
  </si>
  <si>
    <t>GP5130-54.35.54</t>
  </si>
  <si>
    <t>54 x 42 x 42</t>
  </si>
  <si>
    <t>GP5130-54.42.42</t>
  </si>
  <si>
    <t>54 x 42 x 54</t>
  </si>
  <si>
    <t>GP5130-54.42.54</t>
  </si>
  <si>
    <t>GP5301-12</t>
  </si>
  <si>
    <t>GP5301-18</t>
  </si>
  <si>
    <t>GP5301-22</t>
  </si>
  <si>
    <t>GP5301-35</t>
  </si>
  <si>
    <t>GP5301-42</t>
  </si>
  <si>
    <t>GP5301-54</t>
  </si>
  <si>
    <t>GP5085-15</t>
  </si>
  <si>
    <t>GP5085-18</t>
  </si>
  <si>
    <t>GP5085-22</t>
  </si>
  <si>
    <t>GP5086-15</t>
  </si>
  <si>
    <t>GP5086-18</t>
  </si>
  <si>
    <t>GP5086-22</t>
  </si>
  <si>
    <t>15 x 3/4</t>
  </si>
  <si>
    <t>GP4090-1534</t>
  </si>
  <si>
    <t>GP4090-1812</t>
  </si>
  <si>
    <t>GP4090-1834</t>
  </si>
  <si>
    <t>GP4090-2212</t>
  </si>
  <si>
    <t>GP4090-2234</t>
  </si>
  <si>
    <t>22 x 1</t>
  </si>
  <si>
    <t>GP4090-221</t>
  </si>
  <si>
    <t>28 x 1</t>
  </si>
  <si>
    <t>GP4090-281</t>
  </si>
  <si>
    <t>35 x 1 1/4</t>
  </si>
  <si>
    <t>GP4090-35114</t>
  </si>
  <si>
    <t>42 x 1 1/2</t>
  </si>
  <si>
    <t>GP4090-42112</t>
  </si>
  <si>
    <t>54 x 2</t>
  </si>
  <si>
    <t>GP4090-542</t>
  </si>
  <si>
    <t>GP4092-1812</t>
  </si>
  <si>
    <t>GP4092-1834</t>
  </si>
  <si>
    <t>GP4092-2212</t>
  </si>
  <si>
    <t>GP4092-2234</t>
  </si>
  <si>
    <t>GP4092-2210</t>
  </si>
  <si>
    <t>GP4092-35114</t>
  </si>
  <si>
    <t>GP4092-42112</t>
  </si>
  <si>
    <t>GP4092-542</t>
  </si>
  <si>
    <t>GP4471-1512</t>
  </si>
  <si>
    <t>GP4471-1812</t>
  </si>
  <si>
    <t>GP4471-2234</t>
  </si>
  <si>
    <t>GP4270-1534</t>
  </si>
  <si>
    <t>18 x 1/2</t>
  </si>
  <si>
    <t>GP4270-1812</t>
  </si>
  <si>
    <t>GP4270-1834</t>
  </si>
  <si>
    <t>GP4270-2212</t>
  </si>
  <si>
    <t>GP4270-2234</t>
  </si>
  <si>
    <t>GP4270-221</t>
  </si>
  <si>
    <t>28 x 3/4</t>
  </si>
  <si>
    <t>GP4270-2834</t>
  </si>
  <si>
    <t>GP4270-281</t>
  </si>
  <si>
    <t>28 x 1 1/4</t>
  </si>
  <si>
    <t>GP4270-28114</t>
  </si>
  <si>
    <t xml:space="preserve">35 x 1 </t>
  </si>
  <si>
    <t>GP4270-351</t>
  </si>
  <si>
    <t>GP4270-35114</t>
  </si>
  <si>
    <t>42 x 1 1/4</t>
  </si>
  <si>
    <t>GP4270-42114</t>
  </si>
  <si>
    <t>GP4270-42112</t>
  </si>
  <si>
    <t>GP4270-542</t>
  </si>
  <si>
    <t>GP4243-1534</t>
  </si>
  <si>
    <t>GP4243-1812</t>
  </si>
  <si>
    <t>GP4243-1834</t>
  </si>
  <si>
    <t>GP4243-2212</t>
  </si>
  <si>
    <t>GP4243-2234</t>
  </si>
  <si>
    <t>GP4243-221</t>
  </si>
  <si>
    <t>GP4243-2834</t>
  </si>
  <si>
    <t>GP4243-281</t>
  </si>
  <si>
    <t>28 x 1 1/4"</t>
  </si>
  <si>
    <t>GP4243-28114</t>
  </si>
  <si>
    <t>GP4243-351</t>
  </si>
  <si>
    <t>GP4243-35114</t>
  </si>
  <si>
    <t>GP4243-42114</t>
  </si>
  <si>
    <t>GP4243-42112</t>
  </si>
  <si>
    <t>GP4243-542</t>
  </si>
  <si>
    <t>15 x 1/2 x 15</t>
  </si>
  <si>
    <t>18 x 1/2 x 18</t>
  </si>
  <si>
    <t>GP4130-181218</t>
  </si>
  <si>
    <t>22 x 1/2 x 22</t>
  </si>
  <si>
    <t>GP4130-221222</t>
  </si>
  <si>
    <t>22 x 3/4 x 22</t>
  </si>
  <si>
    <t>28 x 1/2 x 28</t>
  </si>
  <si>
    <t>GP4130-281228</t>
  </si>
  <si>
    <t>28 x 3/4 x 28</t>
  </si>
  <si>
    <t>GP4130-283428</t>
  </si>
  <si>
    <t>35 x 1/2 x 35</t>
  </si>
  <si>
    <t>GP4130-351235</t>
  </si>
  <si>
    <t>42 x 1/2 x 42</t>
  </si>
  <si>
    <t>GP4130-421242</t>
  </si>
  <si>
    <t>54 x 1/2 x 54</t>
  </si>
  <si>
    <t>GP4130-541254</t>
  </si>
  <si>
    <t>15 x 1/2"</t>
  </si>
  <si>
    <t>GP4355-1512</t>
  </si>
  <si>
    <t>15 x 3/4"</t>
  </si>
  <si>
    <t>GP4355-1534</t>
  </si>
  <si>
    <t>18 x 3/4"</t>
  </si>
  <si>
    <t>GP4355-1834</t>
  </si>
  <si>
    <t>22 x 3/4"</t>
  </si>
  <si>
    <t>GP4355-2234</t>
  </si>
  <si>
    <t>22 x 1"</t>
  </si>
  <si>
    <t>GP4355-221</t>
  </si>
  <si>
    <t>GP4355-28114</t>
  </si>
  <si>
    <t>GP4331-1512</t>
  </si>
  <si>
    <t>15 x 3/4' MI</t>
  </si>
  <si>
    <t>GP4331-1534</t>
  </si>
  <si>
    <t>18 x 1/2' MI</t>
  </si>
  <si>
    <t>GP4331-1812</t>
  </si>
  <si>
    <t>18 x 3/4' MI</t>
  </si>
  <si>
    <t>GP4331-1834</t>
  </si>
  <si>
    <t>GP4331-2234</t>
  </si>
  <si>
    <t>GP4331-281</t>
  </si>
  <si>
    <t>12 x 1/2' Male x MI</t>
  </si>
  <si>
    <t>GP4280-1212</t>
  </si>
  <si>
    <t>15 x 1/2' Male x MI</t>
  </si>
  <si>
    <t>GP4280-1512</t>
  </si>
  <si>
    <t>18 x 1/2' Male x MI</t>
  </si>
  <si>
    <t>GP4280-1812</t>
  </si>
  <si>
    <t>22 x 1/2' Male x MI</t>
  </si>
  <si>
    <t>GP4280-2212</t>
  </si>
  <si>
    <t>22 x 3/4" Male x MI</t>
  </si>
  <si>
    <t>GP4280-2234</t>
  </si>
  <si>
    <t>28 x 1" Male x MI</t>
  </si>
  <si>
    <t>GP4280-281</t>
  </si>
  <si>
    <t>12 x 1/2' Male x FI</t>
  </si>
  <si>
    <t>GP4281-1212</t>
  </si>
  <si>
    <t>15 x 1/2' Male x FI</t>
  </si>
  <si>
    <t>GP4281-1512</t>
  </si>
  <si>
    <t>18 x 1/2' Male x FI</t>
  </si>
  <si>
    <t>GP4281-1812</t>
  </si>
  <si>
    <t>22 x 1/2' Male x FI</t>
  </si>
  <si>
    <t>GP4281-2212</t>
  </si>
  <si>
    <t>22 x 3/4" Male x FI</t>
  </si>
  <si>
    <t>GP4281-2234</t>
  </si>
  <si>
    <t>28 x 3/4" Male x FI</t>
  </si>
  <si>
    <t>GP4281-2834</t>
  </si>
  <si>
    <t>28 x 1" Male x FI</t>
  </si>
  <si>
    <t>GP4281-281</t>
  </si>
  <si>
    <t>15 x 1/2" x 100 FI</t>
  </si>
  <si>
    <t>GP4977-15.1/2.100</t>
  </si>
  <si>
    <t>15 x 1/2" x 150 FI</t>
  </si>
  <si>
    <t>GP4977-15.1/2.150</t>
  </si>
  <si>
    <t xml:space="preserve">Sobotecká 2359/3, 101 00 Praha 10 - Vinohrady </t>
  </si>
  <si>
    <t xml:space="preserve">Tel.: 270 005 492, 602 374 230 </t>
  </si>
  <si>
    <t xml:space="preserve">IČ: 04023854, DIČ: CZ04023854 </t>
  </si>
  <si>
    <t xml:space="preserve">ATV Praha s.r.o. </t>
  </si>
  <si>
    <t xml:space="preserve"> </t>
  </si>
  <si>
    <t>GP5270-15</t>
  </si>
  <si>
    <t>GP5270-28</t>
  </si>
  <si>
    <t>GP5270S-15</t>
  </si>
  <si>
    <t>GP5270S-28</t>
  </si>
  <si>
    <t>GP5002-15</t>
  </si>
  <si>
    <t>GP5002-28</t>
  </si>
  <si>
    <t>GP5001-15</t>
  </si>
  <si>
    <t>GP5001-28</t>
  </si>
  <si>
    <t>GP5041-15</t>
  </si>
  <si>
    <t>GP5041-28</t>
  </si>
  <si>
    <t>GP5040-15</t>
  </si>
  <si>
    <t>GP5040-28</t>
  </si>
  <si>
    <t>18 x 15</t>
  </si>
  <si>
    <t>GP5240-18.15</t>
  </si>
  <si>
    <t>22 x 15</t>
  </si>
  <si>
    <t>22 x 18</t>
  </si>
  <si>
    <t>28 x 15</t>
  </si>
  <si>
    <t>28 x 18</t>
  </si>
  <si>
    <t>28 x 22</t>
  </si>
  <si>
    <t>GP5243-18.15</t>
  </si>
  <si>
    <t>15 x 15 x 15</t>
  </si>
  <si>
    <t>GP5130-15</t>
  </si>
  <si>
    <t>18 x 18 x 18</t>
  </si>
  <si>
    <t>22 x 22 x 22</t>
  </si>
  <si>
    <t>28 x 28 x 28</t>
  </si>
  <si>
    <t>35 x 35 x 35</t>
  </si>
  <si>
    <t>42 x 42 x 42</t>
  </si>
  <si>
    <t>54 x 54 x 54</t>
  </si>
  <si>
    <t>18 x 15 x 15</t>
  </si>
  <si>
    <t>22 x 15 x 18</t>
  </si>
  <si>
    <t>GP5301-15</t>
  </si>
  <si>
    <t>GP5301-28</t>
  </si>
  <si>
    <t>15 x 1/2</t>
  </si>
  <si>
    <t>GP4090-1512</t>
  </si>
  <si>
    <t xml:space="preserve">18 x 1/2 </t>
  </si>
  <si>
    <t>18 x 3/4</t>
  </si>
  <si>
    <t>22 x 1/2</t>
  </si>
  <si>
    <t>22 x 3/4</t>
  </si>
  <si>
    <t>GP4092-1512</t>
  </si>
  <si>
    <t>GP4270-1512</t>
  </si>
  <si>
    <t>GP4243-1512</t>
  </si>
  <si>
    <t>GP4130-151215</t>
  </si>
  <si>
    <t>GP4130-223422</t>
  </si>
  <si>
    <t>15 x 1/2' MI</t>
  </si>
  <si>
    <t>22 x 3/4" MI</t>
  </si>
  <si>
    <t>28 x 1" MI</t>
  </si>
  <si>
    <t>GP4092-2810</t>
  </si>
  <si>
    <t>ČSN EN 1254-7</t>
  </si>
  <si>
    <t>Velkoobchodní ceník tvarovek z mědi a jejích slitin</t>
  </si>
  <si>
    <t xml:space="preserve">objednavky@atvpraha.cz, www.atvpraha.cz </t>
  </si>
  <si>
    <t>Rabat :</t>
  </si>
  <si>
    <t>Stanoven indivuálně</t>
  </si>
  <si>
    <t>35 x 1 1/2"</t>
  </si>
  <si>
    <t>GP4355-35112</t>
  </si>
  <si>
    <t>GP5240-35.22</t>
  </si>
  <si>
    <t>GP5240-35.35</t>
  </si>
  <si>
    <t>35 x 18</t>
  </si>
  <si>
    <t>GP5243-35.18</t>
  </si>
  <si>
    <t>22 x 18 x 18</t>
  </si>
  <si>
    <t>GP5130-22.18.18</t>
  </si>
  <si>
    <t>15 x 3/8</t>
  </si>
  <si>
    <t>GP4270-1538</t>
  </si>
  <si>
    <t>GP4243-1538</t>
  </si>
  <si>
    <t xml:space="preserve">12 x 12 </t>
  </si>
  <si>
    <t>GP4330-1212</t>
  </si>
  <si>
    <t>GP4330-1515</t>
  </si>
  <si>
    <t>GP4330-1818</t>
  </si>
  <si>
    <t xml:space="preserve">22 x 22 </t>
  </si>
  <si>
    <t>GP4330-2222</t>
  </si>
  <si>
    <t xml:space="preserve">28 x 28 </t>
  </si>
  <si>
    <t>GP4330-2828</t>
  </si>
  <si>
    <t>brutto cenik</t>
  </si>
  <si>
    <t>(GP5270S)</t>
  </si>
  <si>
    <t>(GP5270)</t>
  </si>
  <si>
    <t>(GP5002)</t>
  </si>
  <si>
    <t>(GP5001)</t>
  </si>
  <si>
    <t>(GP5041)</t>
  </si>
  <si>
    <t>(GP5040)</t>
  </si>
  <si>
    <t>(GP5240)</t>
  </si>
  <si>
    <t>(GP5243)</t>
  </si>
  <si>
    <t>(GP5130)</t>
  </si>
  <si>
    <t>(GP4090)</t>
  </si>
  <si>
    <t>(GP5086)</t>
  </si>
  <si>
    <t>(GP5085)</t>
  </si>
  <si>
    <t>(GP4471)</t>
  </si>
  <si>
    <t>(GP4092)</t>
  </si>
  <si>
    <t>(GP4270)</t>
  </si>
  <si>
    <t>(GP4243)</t>
  </si>
  <si>
    <t>(GP4130)</t>
  </si>
  <si>
    <t>(GP4355)</t>
  </si>
  <si>
    <t>(GP4331)</t>
  </si>
  <si>
    <t>(GP4330)</t>
  </si>
  <si>
    <t>(GP4280)</t>
  </si>
  <si>
    <t>(GP4281)</t>
  </si>
  <si>
    <t>(GP4977)</t>
  </si>
  <si>
    <t>(GP5301)</t>
  </si>
  <si>
    <t xml:space="preserve"> GUTPRESS  V-profil /voda</t>
  </si>
  <si>
    <t>Aktuální ceník naleznete https://www.atvpraha.cz/ceniky</t>
  </si>
  <si>
    <t>rabat %</t>
  </si>
  <si>
    <t>kurz 1€=CZK</t>
  </si>
  <si>
    <t>Brutto EUR</t>
  </si>
  <si>
    <t>Netto CZK</t>
  </si>
  <si>
    <t>Bogen 45° i/a</t>
  </si>
  <si>
    <t>35x35</t>
  </si>
  <si>
    <t>42x42</t>
  </si>
  <si>
    <t>54x54</t>
  </si>
  <si>
    <t>GP4330-3535</t>
  </si>
  <si>
    <t>GP4330-4242</t>
  </si>
  <si>
    <t>GP4330-5454</t>
  </si>
  <si>
    <t>Netto EUR</t>
  </si>
  <si>
    <t>Obrázek tvarovky   pojmenování tvarovky</t>
  </si>
  <si>
    <t>Rozměr tvarovky</t>
  </si>
  <si>
    <t>Číslo výrobku BESCO</t>
  </si>
  <si>
    <t>Kusů v sáčku</t>
  </si>
  <si>
    <t>Kusů v krabici</t>
  </si>
  <si>
    <t xml:space="preserve">   Spojka</t>
  </si>
  <si>
    <t>Spojka prodloužená</t>
  </si>
  <si>
    <t>Oblouk 90° i/i</t>
  </si>
  <si>
    <t>Oblouk 90° i/a</t>
  </si>
  <si>
    <t>Koleno 45° i/a</t>
  </si>
  <si>
    <t>Redukovaná spojka</t>
  </si>
  <si>
    <t>Redukce</t>
  </si>
  <si>
    <t xml:space="preserve">T-kus </t>
  </si>
  <si>
    <t>T-kus redukovaný</t>
  </si>
  <si>
    <t>Víčko</t>
  </si>
  <si>
    <t>Nadoblouk i/i</t>
  </si>
  <si>
    <t>Nadoblouk i/a</t>
  </si>
  <si>
    <t>Oblouk 90° i</t>
  </si>
  <si>
    <t>Oblouk 90° a</t>
  </si>
  <si>
    <t>Nástěnka</t>
  </si>
  <si>
    <t>Spojka  a</t>
  </si>
  <si>
    <t>Spojka  i</t>
  </si>
  <si>
    <t>T - kus</t>
  </si>
  <si>
    <t xml:space="preserve"> Spojka</t>
  </si>
  <si>
    <t>Nástěnková sestava</t>
  </si>
  <si>
    <t>K uvedeným cenám je účtováno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</si>
</sst>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* #,##0.00_);_(* \(#,##0.00\);_(* &quot;-&quot;??_);_(@_)"/>
    <numFmt numFmtId="168" formatCode="#,##0.00\ [$€-1]"/>
    <numFmt numFmtId="169" formatCode="#,##0.00\ _K_č"/>
    <numFmt numFmtId="170" formatCode="#,##0\ _K_č"/>
  </numFmts>
  <fonts count="20">
    <font>
      <sz val="10"/>
      <name val="Arial"/>
      <charset val="134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宋体"/>
      <charset val="134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u/>
      <sz val="11"/>
      <color rgb="FF0070C0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4">
    <xf numFmtId="0" fontId="0" fillId="0" borderId="0"/>
    <xf numFmtId="167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4" fillId="0" borderId="0">
      <alignment vertical="center"/>
    </xf>
    <xf numFmtId="166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0" fontId="6" fillId="3" borderId="1" applyNumberFormat="0" applyFont="0" applyAlignment="0" applyProtection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4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7" fillId="0" borderId="0" xfId="3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164" fontId="2" fillId="2" borderId="3" xfId="3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8" fontId="7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69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64" fontId="2" fillId="4" borderId="2" xfId="3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0" fontId="15" fillId="0" borderId="0" xfId="21" applyFont="1" applyBorder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21" applyFont="1" applyBorder="1" applyAlignment="1">
      <alignment horizontal="center" vertical="center"/>
    </xf>
    <xf numFmtId="168" fontId="3" fillId="0" borderId="0" xfId="0" applyNumberFormat="1" applyFont="1" applyAlignment="1">
      <alignment vertical="center"/>
    </xf>
    <xf numFmtId="0" fontId="2" fillId="4" borderId="2" xfId="0" applyFont="1" applyFill="1" applyBorder="1" applyAlignment="1">
      <alignment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7" fillId="0" borderId="0" xfId="21" applyFont="1" applyAlignment="1">
      <alignment horizontal="left" vertical="center"/>
    </xf>
    <xf numFmtId="170" fontId="3" fillId="0" borderId="2" xfId="0" applyNumberFormat="1" applyFont="1" applyBorder="1" applyAlignment="1">
      <alignment horizontal="center" vertical="center"/>
    </xf>
    <xf numFmtId="169" fontId="8" fillId="6" borderId="2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169" fontId="2" fillId="6" borderId="2" xfId="0" applyNumberFormat="1" applyFont="1" applyFill="1" applyBorder="1" applyAlignment="1">
      <alignment vertical="center"/>
    </xf>
    <xf numFmtId="2" fontId="18" fillId="5" borderId="2" xfId="0" applyNumberFormat="1" applyFont="1" applyFill="1" applyBorder="1" applyAlignment="1">
      <alignment horizontal="center" vertical="center"/>
    </xf>
    <xf numFmtId="2" fontId="19" fillId="5" borderId="2" xfId="0" applyNumberFormat="1" applyFont="1" applyFill="1" applyBorder="1" applyAlignment="1">
      <alignment horizontal="center" vertical="center"/>
    </xf>
    <xf numFmtId="164" fontId="2" fillId="2" borderId="3" xfId="3" applyFont="1" applyFill="1" applyBorder="1" applyAlignment="1">
      <alignment horizontal="center" vertical="center"/>
    </xf>
    <xf numFmtId="164" fontId="2" fillId="2" borderId="4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24">
    <cellStyle name="Čárka" xfId="3" builtinId="3"/>
    <cellStyle name="Dezimal" xfId="7" xr:uid="{00000000-0005-0000-0000-000029000000}"/>
    <cellStyle name="Dezimal 2" xfId="1" xr:uid="{00000000-0005-0000-0000-000002000000}"/>
    <cellStyle name="Dezimal 2 2" xfId="17" xr:uid="{92312CA1-1B30-46A5-B7A2-D520D995555D}"/>
    <cellStyle name="Dezimal 2 2 2" xfId="23" xr:uid="{E36A4831-7978-4ACF-8C10-CFFE4D2F769E}"/>
    <cellStyle name="Dezimal 3" xfId="9" xr:uid="{00000000-0005-0000-0000-000031000000}"/>
    <cellStyle name="Dezimal 3 2" xfId="11" xr:uid="{00000000-0005-0000-0000-00003B000000}"/>
    <cellStyle name="Dezimal 4" xfId="6" xr:uid="{00000000-0005-0000-0000-000026000000}"/>
    <cellStyle name="Euro" xfId="4" xr:uid="{00000000-0005-0000-0000-00000E000000}"/>
    <cellStyle name="Euro 2" xfId="13" xr:uid="{00000000-0005-0000-0000-00003D000000}"/>
    <cellStyle name="Hypertextový odkaz" xfId="21" builtinId="8"/>
    <cellStyle name="Normal 2" xfId="22" xr:uid="{D4FEC4E3-E2D3-4EC4-9C47-9F32EE4C13DF}"/>
    <cellStyle name="Normální" xfId="0" builtinId="0"/>
    <cellStyle name="Normální 2" xfId="16" xr:uid="{ED6BB430-009B-422A-8E12-A15FA7CD5CAA}"/>
    <cellStyle name="Notiz 2" xfId="14" xr:uid="{00000000-0005-0000-0000-00003F000000}"/>
    <cellStyle name="Standaard_1_2200 generalpressInox" xfId="5" xr:uid="{00000000-0005-0000-0000-000010000000}"/>
    <cellStyle name="Standard 2" xfId="8" xr:uid="{00000000-0005-0000-0000-00002C000000}"/>
    <cellStyle name="Standard 3" xfId="2" xr:uid="{00000000-0005-0000-0000-000003000000}"/>
    <cellStyle name="Standard 3 2" xfId="18" xr:uid="{054D0B41-D38A-44E2-ADB8-FB988BE60C7F}"/>
    <cellStyle name="常规 2" xfId="15" xr:uid="{00000000-0005-0000-0000-000040000000}"/>
    <cellStyle name="常规 2 2" xfId="10" xr:uid="{00000000-0005-0000-0000-000035000000}"/>
    <cellStyle name="常规 2 2 2" xfId="19" xr:uid="{30D7A2AD-A597-43F9-A007-02DEE1584B93}"/>
    <cellStyle name="常规 3" xfId="12" xr:uid="{00000000-0005-0000-0000-00003C000000}"/>
    <cellStyle name="常规 3 2" xfId="20" xr:uid="{BAF97815-0CF1-4E13-84DC-B05A2B4583F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600217</xdr:colOff>
      <xdr:row>13</xdr:row>
      <xdr:rowOff>7938</xdr:rowOff>
    </xdr:from>
    <xdr:to>
      <xdr:col>0</xdr:col>
      <xdr:colOff>1102002</xdr:colOff>
      <xdr:row>18</xdr:row>
      <xdr:rowOff>102383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E5F766-087A-4305-98FD-87A3607D8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217" y="2849563"/>
          <a:ext cx="501785" cy="888195"/>
        </a:xfrm>
        <a:prstGeom prst="rect">
          <a:avLst/>
        </a:prstGeom>
      </xdr:spPr>
    </xdr:pic>
    <xdr:clientData/>
  </xdr:twoCellAnchor>
  <xdr:twoCellAnchor editAs="oneCell">
    <xdr:from>
      <xdr:col>0</xdr:col>
      <xdr:colOff>233589</xdr:colOff>
      <xdr:row>22</xdr:row>
      <xdr:rowOff>24946</xdr:rowOff>
    </xdr:from>
    <xdr:to>
      <xdr:col>0</xdr:col>
      <xdr:colOff>1417436</xdr:colOff>
      <xdr:row>26</xdr:row>
      <xdr:rowOff>136812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BAAD7A8-4AEF-4F9B-BAB0-28E67BA42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589" y="4295321"/>
          <a:ext cx="1183847" cy="746866"/>
        </a:xfrm>
        <a:prstGeom prst="rect">
          <a:avLst/>
        </a:prstGeom>
      </xdr:spPr>
    </xdr:pic>
    <xdr:clientData/>
  </xdr:twoCellAnchor>
  <xdr:twoCellAnchor editAs="oneCell">
    <xdr:from>
      <xdr:col>0</xdr:col>
      <xdr:colOff>378357</xdr:colOff>
      <xdr:row>31</xdr:row>
      <xdr:rowOff>7939</xdr:rowOff>
    </xdr:from>
    <xdr:to>
      <xdr:col>0</xdr:col>
      <xdr:colOff>1326564</xdr:colOff>
      <xdr:row>36</xdr:row>
      <xdr:rowOff>104895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3F4A51F-AF95-4BB5-9E71-6D5A1ABE8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357" y="5707064"/>
          <a:ext cx="948207" cy="890706"/>
        </a:xfrm>
        <a:prstGeom prst="rect">
          <a:avLst/>
        </a:prstGeom>
      </xdr:spPr>
    </xdr:pic>
    <xdr:clientData/>
  </xdr:twoCellAnchor>
  <xdr:twoCellAnchor editAs="oneCell">
    <xdr:from>
      <xdr:col>0</xdr:col>
      <xdr:colOff>406696</xdr:colOff>
      <xdr:row>39</xdr:row>
      <xdr:rowOff>122464</xdr:rowOff>
    </xdr:from>
    <xdr:to>
      <xdr:col>0</xdr:col>
      <xdr:colOff>1331009</xdr:colOff>
      <xdr:row>45</xdr:row>
      <xdr:rowOff>136071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FBC9CA7-2FA6-4C90-A685-3FDC85477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6696" y="7091589"/>
          <a:ext cx="924313" cy="966107"/>
        </a:xfrm>
        <a:prstGeom prst="rect">
          <a:avLst/>
        </a:prstGeom>
      </xdr:spPr>
    </xdr:pic>
    <xdr:clientData/>
  </xdr:twoCellAnchor>
  <xdr:twoCellAnchor editAs="oneCell">
    <xdr:from>
      <xdr:col>0</xdr:col>
      <xdr:colOff>555351</xdr:colOff>
      <xdr:row>48</xdr:row>
      <xdr:rowOff>137618</xdr:rowOff>
    </xdr:from>
    <xdr:to>
      <xdr:col>0</xdr:col>
      <xdr:colOff>1241774</xdr:colOff>
      <xdr:row>55</xdr:row>
      <xdr:rowOff>29481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90D3199-C5D8-4943-A329-8183CE9CE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5351" y="8535493"/>
          <a:ext cx="686423" cy="1003113"/>
        </a:xfrm>
        <a:prstGeom prst="rect">
          <a:avLst/>
        </a:prstGeom>
      </xdr:spPr>
    </xdr:pic>
    <xdr:clientData/>
  </xdr:twoCellAnchor>
  <xdr:twoCellAnchor editAs="oneCell">
    <xdr:from>
      <xdr:col>0</xdr:col>
      <xdr:colOff>547358</xdr:colOff>
      <xdr:row>57</xdr:row>
      <xdr:rowOff>107420</xdr:rowOff>
    </xdr:from>
    <xdr:to>
      <xdr:col>0</xdr:col>
      <xdr:colOff>1200830</xdr:colOff>
      <xdr:row>64</xdr:row>
      <xdr:rowOff>33991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324AED5-6A8C-4BDC-B4B9-593C7485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7358" y="9934045"/>
          <a:ext cx="653472" cy="1037821"/>
        </a:xfrm>
        <a:prstGeom prst="rect">
          <a:avLst/>
        </a:prstGeom>
      </xdr:spPr>
    </xdr:pic>
    <xdr:clientData/>
  </xdr:twoCellAnchor>
  <xdr:twoCellAnchor editAs="oneCell">
    <xdr:from>
      <xdr:col>0</xdr:col>
      <xdr:colOff>493587</xdr:colOff>
      <xdr:row>67</xdr:row>
      <xdr:rowOff>130497</xdr:rowOff>
    </xdr:from>
    <xdr:to>
      <xdr:col>0</xdr:col>
      <xdr:colOff>1173616</xdr:colOff>
      <xdr:row>76</xdr:row>
      <xdr:rowOff>95871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4557DA3-F8B7-49F5-92BA-0D77C052E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3587" y="11544622"/>
          <a:ext cx="680029" cy="1394124"/>
        </a:xfrm>
        <a:prstGeom prst="rect">
          <a:avLst/>
        </a:prstGeom>
      </xdr:spPr>
    </xdr:pic>
    <xdr:clientData/>
  </xdr:twoCellAnchor>
  <xdr:twoCellAnchor editAs="oneCell">
    <xdr:from>
      <xdr:col>0</xdr:col>
      <xdr:colOff>180463</xdr:colOff>
      <xdr:row>83</xdr:row>
      <xdr:rowOff>34382</xdr:rowOff>
    </xdr:from>
    <xdr:to>
      <xdr:col>0</xdr:col>
      <xdr:colOff>1498516</xdr:colOff>
      <xdr:row>91</xdr:row>
      <xdr:rowOff>65517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B636E2A-54DF-4BDD-9905-4E27D32D7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0463" y="13988507"/>
          <a:ext cx="1318053" cy="1301135"/>
        </a:xfrm>
        <a:prstGeom prst="rect">
          <a:avLst/>
        </a:prstGeom>
      </xdr:spPr>
    </xdr:pic>
    <xdr:clientData/>
  </xdr:twoCellAnchor>
  <xdr:twoCellAnchor editAs="oneCell">
    <xdr:from>
      <xdr:col>0</xdr:col>
      <xdr:colOff>226821</xdr:colOff>
      <xdr:row>100</xdr:row>
      <xdr:rowOff>52036</xdr:rowOff>
    </xdr:from>
    <xdr:to>
      <xdr:col>0</xdr:col>
      <xdr:colOff>1459973</xdr:colOff>
      <xdr:row>105</xdr:row>
      <xdr:rowOff>8208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7FEDC945-AAE6-4C64-9A86-682E258D1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6821" y="16704911"/>
          <a:ext cx="1233152" cy="749922"/>
        </a:xfrm>
        <a:prstGeom prst="rect">
          <a:avLst/>
        </a:prstGeom>
      </xdr:spPr>
    </xdr:pic>
    <xdr:clientData/>
  </xdr:twoCellAnchor>
  <xdr:twoCellAnchor editAs="oneCell">
    <xdr:from>
      <xdr:col>0</xdr:col>
      <xdr:colOff>510447</xdr:colOff>
      <xdr:row>141</xdr:row>
      <xdr:rowOff>36285</xdr:rowOff>
    </xdr:from>
    <xdr:to>
      <xdr:col>0</xdr:col>
      <xdr:colOff>1294019</xdr:colOff>
      <xdr:row>146</xdr:row>
      <xdr:rowOff>153379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DB18F3F2-8AAD-4655-91EC-364BEC001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0447" y="23197910"/>
          <a:ext cx="783572" cy="910844"/>
        </a:xfrm>
        <a:prstGeom prst="rect">
          <a:avLst/>
        </a:prstGeom>
      </xdr:spPr>
    </xdr:pic>
    <xdr:clientData/>
  </xdr:twoCellAnchor>
  <xdr:twoCellAnchor editAs="oneCell">
    <xdr:from>
      <xdr:col>0</xdr:col>
      <xdr:colOff>363134</xdr:colOff>
      <xdr:row>149</xdr:row>
      <xdr:rowOff>21929</xdr:rowOff>
    </xdr:from>
    <xdr:to>
      <xdr:col>0</xdr:col>
      <xdr:colOff>1356868</xdr:colOff>
      <xdr:row>151</xdr:row>
      <xdr:rowOff>132288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1836F9A8-6CFD-40C1-A9C7-CAAFF1DD4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3134" y="24453554"/>
          <a:ext cx="993734" cy="427859"/>
        </a:xfrm>
        <a:prstGeom prst="rect">
          <a:avLst/>
        </a:prstGeom>
      </xdr:spPr>
    </xdr:pic>
    <xdr:clientData/>
  </xdr:twoCellAnchor>
  <xdr:twoCellAnchor editAs="oneCell">
    <xdr:from>
      <xdr:col>0</xdr:col>
      <xdr:colOff>395591</xdr:colOff>
      <xdr:row>153</xdr:row>
      <xdr:rowOff>44454</xdr:rowOff>
    </xdr:from>
    <xdr:to>
      <xdr:col>0</xdr:col>
      <xdr:colOff>1325185</xdr:colOff>
      <xdr:row>155</xdr:row>
      <xdr:rowOff>97000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3E8662B-A7F4-4A21-86A7-EC935A17F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b="24033"/>
        <a:stretch/>
      </xdr:blipFill>
      <xdr:spPr>
        <a:xfrm>
          <a:off x="395591" y="25111079"/>
          <a:ext cx="929594" cy="370046"/>
        </a:xfrm>
        <a:prstGeom prst="rect">
          <a:avLst/>
        </a:prstGeom>
      </xdr:spPr>
    </xdr:pic>
    <xdr:clientData/>
  </xdr:twoCellAnchor>
  <xdr:twoCellAnchor editAs="oneCell">
    <xdr:from>
      <xdr:col>0</xdr:col>
      <xdr:colOff>533229</xdr:colOff>
      <xdr:row>180</xdr:row>
      <xdr:rowOff>5495</xdr:rowOff>
    </xdr:from>
    <xdr:to>
      <xdr:col>0</xdr:col>
      <xdr:colOff>1183354</xdr:colOff>
      <xdr:row>183</xdr:row>
      <xdr:rowOff>64111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DD63D12B-583E-481E-AAD5-989D50F84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9741" b="8456"/>
        <a:stretch/>
      </xdr:blipFill>
      <xdr:spPr>
        <a:xfrm>
          <a:off x="533229" y="29358370"/>
          <a:ext cx="650125" cy="534866"/>
        </a:xfrm>
        <a:prstGeom prst="rect">
          <a:avLst/>
        </a:prstGeom>
      </xdr:spPr>
    </xdr:pic>
    <xdr:clientData/>
  </xdr:twoCellAnchor>
  <xdr:twoCellAnchor editAs="oneCell">
    <xdr:from>
      <xdr:col>0</xdr:col>
      <xdr:colOff>404614</xdr:colOff>
      <xdr:row>187</xdr:row>
      <xdr:rowOff>29713</xdr:rowOff>
    </xdr:from>
    <xdr:to>
      <xdr:col>0</xdr:col>
      <xdr:colOff>1328388</xdr:colOff>
      <xdr:row>196</xdr:row>
      <xdr:rowOff>39925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68AC7F3F-2967-42E3-9C5E-01D619068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04614" y="30493838"/>
          <a:ext cx="923774" cy="1438962"/>
        </a:xfrm>
        <a:prstGeom prst="rect">
          <a:avLst/>
        </a:prstGeom>
      </xdr:spPr>
    </xdr:pic>
    <xdr:clientData/>
  </xdr:twoCellAnchor>
  <xdr:twoCellAnchor editAs="oneCell">
    <xdr:from>
      <xdr:col>0</xdr:col>
      <xdr:colOff>432232</xdr:colOff>
      <xdr:row>205</xdr:row>
      <xdr:rowOff>66402</xdr:rowOff>
    </xdr:from>
    <xdr:to>
      <xdr:col>0</xdr:col>
      <xdr:colOff>1314571</xdr:colOff>
      <xdr:row>213</xdr:row>
      <xdr:rowOff>80557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BA9F600B-BA78-4020-ACA2-D98AF9E01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2232" y="33388027"/>
          <a:ext cx="882339" cy="1284155"/>
        </a:xfrm>
        <a:prstGeom prst="rect">
          <a:avLst/>
        </a:prstGeom>
      </xdr:spPr>
    </xdr:pic>
    <xdr:clientData/>
  </xdr:twoCellAnchor>
  <xdr:twoCellAnchor editAs="oneCell">
    <xdr:from>
      <xdr:col>0</xdr:col>
      <xdr:colOff>325436</xdr:colOff>
      <xdr:row>229</xdr:row>
      <xdr:rowOff>112258</xdr:rowOff>
    </xdr:from>
    <xdr:to>
      <xdr:col>0</xdr:col>
      <xdr:colOff>1305151</xdr:colOff>
      <xdr:row>234</xdr:row>
      <xdr:rowOff>131469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55C25364-A5CE-4C8C-975C-6589A6EB9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6678" t="12875" r="10209" b="16898"/>
        <a:stretch/>
      </xdr:blipFill>
      <xdr:spPr>
        <a:xfrm>
          <a:off x="325436" y="37243883"/>
          <a:ext cx="979715" cy="812961"/>
        </a:xfrm>
        <a:prstGeom prst="rect">
          <a:avLst/>
        </a:prstGeom>
      </xdr:spPr>
    </xdr:pic>
    <xdr:clientData/>
  </xdr:twoCellAnchor>
  <xdr:twoCellAnchor editAs="oneCell">
    <xdr:from>
      <xdr:col>0</xdr:col>
      <xdr:colOff>166607</xdr:colOff>
      <xdr:row>261</xdr:row>
      <xdr:rowOff>73705</xdr:rowOff>
    </xdr:from>
    <xdr:to>
      <xdr:col>0</xdr:col>
      <xdr:colOff>1553838</xdr:colOff>
      <xdr:row>267</xdr:row>
      <xdr:rowOff>94116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CBF424B4-9094-4DC4-B90A-6F00758B9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9582" t="19670" r="5633" b="20251"/>
        <a:stretch/>
      </xdr:blipFill>
      <xdr:spPr>
        <a:xfrm>
          <a:off x="166607" y="42285330"/>
          <a:ext cx="1387231" cy="972911"/>
        </a:xfrm>
        <a:prstGeom prst="rect">
          <a:avLst/>
        </a:prstGeom>
      </xdr:spPr>
    </xdr:pic>
    <xdr:clientData/>
  </xdr:twoCellAnchor>
  <xdr:twoCellAnchor editAs="oneCell">
    <xdr:from>
      <xdr:col>0</xdr:col>
      <xdr:colOff>330966</xdr:colOff>
      <xdr:row>269</xdr:row>
      <xdr:rowOff>45116</xdr:rowOff>
    </xdr:from>
    <xdr:to>
      <xdr:col>0</xdr:col>
      <xdr:colOff>1427042</xdr:colOff>
      <xdr:row>272</xdr:row>
      <xdr:rowOff>87494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A38A1F28-C02F-4C98-AF06-0D79FADE7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4090" t="26273" r="12911" b="20944"/>
        <a:stretch/>
      </xdr:blipFill>
      <xdr:spPr>
        <a:xfrm>
          <a:off x="330966" y="43526741"/>
          <a:ext cx="1096076" cy="518628"/>
        </a:xfrm>
        <a:prstGeom prst="rect">
          <a:avLst/>
        </a:prstGeom>
      </xdr:spPr>
    </xdr:pic>
    <xdr:clientData/>
  </xdr:twoCellAnchor>
  <xdr:twoCellAnchor editAs="oneCell">
    <xdr:from>
      <xdr:col>0</xdr:col>
      <xdr:colOff>189927</xdr:colOff>
      <xdr:row>109</xdr:row>
      <xdr:rowOff>40609</xdr:rowOff>
    </xdr:from>
    <xdr:to>
      <xdr:col>0</xdr:col>
      <xdr:colOff>1496244</xdr:colOff>
      <xdr:row>114</xdr:row>
      <xdr:rowOff>44223</xdr:rowOff>
    </xdr:to>
    <xdr:pic>
      <xdr:nvPicPr>
        <xdr:cNvPr id="20" name="Obrázek 31">
          <a:extLst>
            <a:ext uri="{FF2B5EF4-FFF2-40B4-BE49-F238E27FC236}">
              <a16:creationId xmlns:a16="http://schemas.microsoft.com/office/drawing/2014/main" id="{0B8E15FB-6277-4560-A117-17AFDF30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9927" y="18122234"/>
          <a:ext cx="1306317" cy="797364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</xdr:row>
      <xdr:rowOff>84709</xdr:rowOff>
    </xdr:from>
    <xdr:to>
      <xdr:col>7</xdr:col>
      <xdr:colOff>799785</xdr:colOff>
      <xdr:row>6</xdr:row>
      <xdr:rowOff>108781</xdr:rowOff>
    </xdr:to>
    <xdr:pic>
      <xdr:nvPicPr>
        <xdr:cNvPr id="22" name="Obrázek 35">
          <a:extLst>
            <a:ext uri="{FF2B5EF4-FFF2-40B4-BE49-F238E27FC236}">
              <a16:creationId xmlns:a16="http://schemas.microsoft.com/office/drawing/2014/main" id="{9987E3A1-4A31-4F0E-9341-072E555AD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104063" y="481584"/>
          <a:ext cx="1593535" cy="817822"/>
        </a:xfrm>
        <a:prstGeom prst="rect">
          <a:avLst/>
        </a:prstGeom>
      </xdr:spPr>
    </xdr:pic>
    <xdr:clientData/>
  </xdr:twoCellAnchor>
  <xdr:twoCellAnchor editAs="oneCell">
    <xdr:from>
      <xdr:col>0</xdr:col>
      <xdr:colOff>173754</xdr:colOff>
      <xdr:row>1</xdr:row>
      <xdr:rowOff>142874</xdr:rowOff>
    </xdr:from>
    <xdr:to>
      <xdr:col>0</xdr:col>
      <xdr:colOff>1530614</xdr:colOff>
      <xdr:row>5</xdr:row>
      <xdr:rowOff>158547</xdr:rowOff>
    </xdr:to>
    <xdr:pic>
      <xdr:nvPicPr>
        <xdr:cNvPr id="23" name="Obrázek 36">
          <a:extLst>
            <a:ext uri="{FF2B5EF4-FFF2-40B4-BE49-F238E27FC236}">
              <a16:creationId xmlns:a16="http://schemas.microsoft.com/office/drawing/2014/main" id="{EB55BE9F-58EE-4B67-894C-4897E68BB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754" y="341312"/>
          <a:ext cx="1356860" cy="809423"/>
        </a:xfrm>
        <a:prstGeom prst="rect">
          <a:avLst/>
        </a:prstGeom>
      </xdr:spPr>
    </xdr:pic>
    <xdr:clientData/>
  </xdr:twoCellAnchor>
  <xdr:twoCellAnchor editAs="oneCell">
    <xdr:from>
      <xdr:col>0</xdr:col>
      <xdr:colOff>416412</xdr:colOff>
      <xdr:row>169</xdr:row>
      <xdr:rowOff>103188</xdr:rowOff>
    </xdr:from>
    <xdr:to>
      <xdr:col>0</xdr:col>
      <xdr:colOff>1376240</xdr:colOff>
      <xdr:row>176</xdr:row>
      <xdr:rowOff>129217</xdr:rowOff>
    </xdr:to>
    <xdr:pic>
      <xdr:nvPicPr>
        <xdr:cNvPr id="24" name="图片 5" descr="青铜卡压3">
          <a:extLst>
            <a:ext uri="{FF2B5EF4-FFF2-40B4-BE49-F238E27FC236}">
              <a16:creationId xmlns:a16="http://schemas.microsoft.com/office/drawing/2014/main" id="{8A301722-9A0F-4C8C-85C7-FC9E1EB90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t="14341"/>
        <a:stretch/>
      </xdr:blipFill>
      <xdr:spPr>
        <a:xfrm>
          <a:off x="416412" y="27709813"/>
          <a:ext cx="959828" cy="1137279"/>
        </a:xfrm>
        <a:prstGeom prst="rect">
          <a:avLst/>
        </a:prstGeom>
      </xdr:spPr>
    </xdr:pic>
    <xdr:clientData/>
  </xdr:twoCellAnchor>
  <xdr:twoCellAnchor editAs="oneCell">
    <xdr:from>
      <xdr:col>0</xdr:col>
      <xdr:colOff>398096</xdr:colOff>
      <xdr:row>158</xdr:row>
      <xdr:rowOff>156308</xdr:rowOff>
    </xdr:from>
    <xdr:to>
      <xdr:col>0</xdr:col>
      <xdr:colOff>1408403</xdr:colOff>
      <xdr:row>164</xdr:row>
      <xdr:rowOff>148979</xdr:rowOff>
    </xdr:to>
    <xdr:pic>
      <xdr:nvPicPr>
        <xdr:cNvPr id="25" name="图片 4" descr="青铜卡压2">
          <a:extLst>
            <a:ext uri="{FF2B5EF4-FFF2-40B4-BE49-F238E27FC236}">
              <a16:creationId xmlns:a16="http://schemas.microsoft.com/office/drawing/2014/main" id="{73955EB9-E510-473C-B984-C70AB6BFA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98096" y="26016683"/>
          <a:ext cx="1010307" cy="945171"/>
        </a:xfrm>
        <a:prstGeom prst="rect">
          <a:avLst/>
        </a:prstGeom>
      </xdr:spPr>
    </xdr:pic>
    <xdr:clientData/>
  </xdr:twoCellAnchor>
  <xdr:twoCellAnchor editAs="oneCell">
    <xdr:from>
      <xdr:col>0</xdr:col>
      <xdr:colOff>209429</xdr:colOff>
      <xdr:row>220</xdr:row>
      <xdr:rowOff>16485</xdr:rowOff>
    </xdr:from>
    <xdr:to>
      <xdr:col>0</xdr:col>
      <xdr:colOff>1468868</xdr:colOff>
      <xdr:row>226</xdr:row>
      <xdr:rowOff>106386</xdr:rowOff>
    </xdr:to>
    <xdr:pic>
      <xdr:nvPicPr>
        <xdr:cNvPr id="26" name="图片 6" descr="青铜卡压">
          <a:extLst>
            <a:ext uri="{FF2B5EF4-FFF2-40B4-BE49-F238E27FC236}">
              <a16:creationId xmlns:a16="http://schemas.microsoft.com/office/drawing/2014/main" id="{D4CF4C96-F907-47D6-90DF-3C948607A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09429" y="35719360"/>
          <a:ext cx="1259439" cy="1042401"/>
        </a:xfrm>
        <a:prstGeom prst="rect">
          <a:avLst/>
        </a:prstGeom>
      </xdr:spPr>
    </xdr:pic>
    <xdr:clientData/>
  </xdr:twoCellAnchor>
  <xdr:twoCellAnchor editAs="oneCell">
    <xdr:from>
      <xdr:col>0</xdr:col>
      <xdr:colOff>171223</xdr:colOff>
      <xdr:row>244</xdr:row>
      <xdr:rowOff>147410</xdr:rowOff>
    </xdr:from>
    <xdr:to>
      <xdr:col>0</xdr:col>
      <xdr:colOff>1524652</xdr:colOff>
      <xdr:row>250</xdr:row>
      <xdr:rowOff>143141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455F2F51-3B5F-4425-B305-7368FB61C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71223" y="39660285"/>
          <a:ext cx="1353429" cy="948231"/>
        </a:xfrm>
        <a:prstGeom prst="rect">
          <a:avLst/>
        </a:prstGeom>
      </xdr:spPr>
    </xdr:pic>
    <xdr:clientData/>
  </xdr:twoCellAnchor>
  <xdr:twoCellAnchor editAs="oneCell">
    <xdr:from>
      <xdr:col>0</xdr:col>
      <xdr:colOff>227919</xdr:colOff>
      <xdr:row>237</xdr:row>
      <xdr:rowOff>9070</xdr:rowOff>
    </xdr:from>
    <xdr:to>
      <xdr:col>0</xdr:col>
      <xdr:colOff>1551581</xdr:colOff>
      <xdr:row>242</xdr:row>
      <xdr:rowOff>97517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A842ADEB-CF99-4242-9389-65D31E6F7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27919" y="38410695"/>
          <a:ext cx="1323662" cy="882197"/>
        </a:xfrm>
        <a:prstGeom prst="rect">
          <a:avLst/>
        </a:prstGeom>
      </xdr:spPr>
    </xdr:pic>
    <xdr:clientData/>
  </xdr:twoCellAnchor>
  <xdr:twoCellAnchor editAs="oneCell">
    <xdr:from>
      <xdr:col>0</xdr:col>
      <xdr:colOff>216581</xdr:colOff>
      <xdr:row>254</xdr:row>
      <xdr:rowOff>11339</xdr:rowOff>
    </xdr:from>
    <xdr:to>
      <xdr:col>0</xdr:col>
      <xdr:colOff>1502456</xdr:colOff>
      <xdr:row>259</xdr:row>
      <xdr:rowOff>72571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F8C7810D-21CC-42CF-AC2F-6ECD59D3D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16581" y="41111714"/>
          <a:ext cx="1285875" cy="854982"/>
        </a:xfrm>
        <a:prstGeom prst="rect">
          <a:avLst/>
        </a:prstGeom>
      </xdr:spPr>
    </xdr:pic>
    <xdr:clientData/>
  </xdr:twoCellAnchor>
  <xdr:twoCellAnchor editAs="oneCell">
    <xdr:from>
      <xdr:col>3</xdr:col>
      <xdr:colOff>167516</xdr:colOff>
      <xdr:row>2</xdr:row>
      <xdr:rowOff>158751</xdr:rowOff>
    </xdr:from>
    <xdr:to>
      <xdr:col>6</xdr:col>
      <xdr:colOff>47625</xdr:colOff>
      <xdr:row>6</xdr:row>
      <xdr:rowOff>62241</xdr:rowOff>
    </xdr:to>
    <xdr:pic>
      <xdr:nvPicPr>
        <xdr:cNvPr id="32" name="Grafik 19">
          <a:extLst>
            <a:ext uri="{FF2B5EF4-FFF2-40B4-BE49-F238E27FC236}">
              <a16:creationId xmlns:a16="http://schemas.microsoft.com/office/drawing/2014/main" id="{14EA332C-E5AD-4FD1-B749-577918ED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4628391" y="555626"/>
          <a:ext cx="2412172" cy="69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5853-1230-4CAE-95A1-34760694B3BB}">
  <sheetPr>
    <pageSetUpPr fitToPage="1"/>
  </sheetPr>
  <dimension ref="A1:H273"/>
  <sheetViews>
    <sheetView tabSelected="1" zoomScale="120" zoomScaleNormal="120" workbookViewId="0">
      <pane ySplit="11" topLeftCell="A33" activePane="bottomLeft" state="frozen"/>
      <selection pane="bottomLeft" activeCell="M8" sqref="M8"/>
    </sheetView>
  </sheetViews>
  <sheetFormatPr defaultColWidth="11.42578125" defaultRowHeight="12.75"/>
  <cols>
    <col min="1" max="1" width="27.28515625" style="2" customWidth="1"/>
    <col min="2" max="2" width="22" style="9" customWidth="1"/>
    <col min="3" max="3" width="17.5703125" style="4" customWidth="1"/>
    <col min="4" max="4" width="11.5703125" style="1" customWidth="1"/>
    <col min="5" max="5" width="12.85546875" style="1" customWidth="1"/>
    <col min="6" max="8" width="13.5703125" style="2" customWidth="1"/>
    <col min="9" max="16384" width="11.42578125" style="2"/>
  </cols>
  <sheetData>
    <row r="1" spans="1:8" customFormat="1" ht="15.95" customHeight="1">
      <c r="A1" s="48" t="s">
        <v>339</v>
      </c>
      <c r="B1" s="46" t="s">
        <v>340</v>
      </c>
      <c r="C1" s="4"/>
      <c r="D1" s="1"/>
      <c r="E1" s="1"/>
      <c r="F1" s="43" t="s">
        <v>388</v>
      </c>
      <c r="G1" s="43"/>
      <c r="H1" s="43"/>
    </row>
    <row r="2" spans="1:8" customFormat="1" ht="15.95" customHeight="1">
      <c r="A2" s="12"/>
      <c r="B2" s="13"/>
      <c r="C2" s="4"/>
      <c r="D2" s="1"/>
      <c r="E2" s="1"/>
      <c r="F2" s="35"/>
      <c r="G2" s="35"/>
      <c r="H2" s="35"/>
    </row>
    <row r="3" spans="1:8" s="14" customFormat="1" ht="15.95" customHeight="1">
      <c r="B3" s="6" t="s">
        <v>290</v>
      </c>
      <c r="C3" s="6" t="s">
        <v>291</v>
      </c>
      <c r="D3" s="24"/>
      <c r="E3" s="3"/>
      <c r="F3" s="5"/>
    </row>
    <row r="4" spans="1:8" s="14" customFormat="1" ht="15.95" customHeight="1">
      <c r="B4" s="7" t="s">
        <v>287</v>
      </c>
      <c r="C4" s="7"/>
      <c r="D4" s="3"/>
      <c r="E4" s="15"/>
      <c r="F4" s="26"/>
    </row>
    <row r="5" spans="1:8" s="14" customFormat="1" ht="15.95" customHeight="1">
      <c r="B5" s="7" t="s">
        <v>288</v>
      </c>
      <c r="C5" s="7"/>
      <c r="D5" s="4"/>
      <c r="E5" s="15"/>
      <c r="F5" s="17"/>
    </row>
    <row r="6" spans="1:8" s="14" customFormat="1" ht="15.95" customHeight="1">
      <c r="B6" s="7" t="s">
        <v>289</v>
      </c>
      <c r="C6" s="7"/>
      <c r="D6" s="4"/>
      <c r="E6" s="15"/>
      <c r="F6" s="26"/>
    </row>
    <row r="7" spans="1:8" s="14" customFormat="1" ht="15.95" customHeight="1">
      <c r="B7" s="7" t="s">
        <v>341</v>
      </c>
      <c r="C7" s="7"/>
      <c r="D7" s="16"/>
      <c r="E7" s="17"/>
      <c r="F7" s="22" t="s">
        <v>291</v>
      </c>
    </row>
    <row r="8" spans="1:8" s="23" customFormat="1" ht="15.95" customHeight="1">
      <c r="A8" s="47" t="s">
        <v>427</v>
      </c>
      <c r="B8" s="47"/>
      <c r="C8" s="30"/>
      <c r="D8" s="25"/>
      <c r="E8" s="25"/>
      <c r="F8" s="22"/>
    </row>
    <row r="9" spans="1:8" customFormat="1" ht="28.5" customHeight="1">
      <c r="A9" s="2" t="s">
        <v>389</v>
      </c>
      <c r="B9" s="2"/>
      <c r="C9" s="2"/>
      <c r="D9" s="29"/>
      <c r="E9" s="33"/>
      <c r="F9" s="44" t="s">
        <v>363</v>
      </c>
      <c r="G9" s="34" t="s">
        <v>390</v>
      </c>
      <c r="H9" s="34" t="s">
        <v>391</v>
      </c>
    </row>
    <row r="10" spans="1:8" customFormat="1" ht="15" customHeight="1">
      <c r="A10" s="2" t="s">
        <v>342</v>
      </c>
      <c r="B10" s="9" t="s">
        <v>343</v>
      </c>
      <c r="C10" s="5"/>
      <c r="D10" s="1"/>
      <c r="E10" s="1"/>
      <c r="F10" s="45"/>
      <c r="G10" s="40">
        <v>10</v>
      </c>
      <c r="H10" s="39">
        <v>25</v>
      </c>
    </row>
    <row r="11" spans="1:8" ht="30" customHeight="1">
      <c r="A11" s="42" t="s">
        <v>402</v>
      </c>
      <c r="B11" s="41" t="s">
        <v>403</v>
      </c>
      <c r="C11" s="42" t="s">
        <v>404</v>
      </c>
      <c r="D11" s="42" t="s">
        <v>405</v>
      </c>
      <c r="E11" s="42" t="s">
        <v>406</v>
      </c>
      <c r="F11" s="11" t="s">
        <v>392</v>
      </c>
      <c r="G11" s="11" t="s">
        <v>401</v>
      </c>
      <c r="H11" s="11" t="s">
        <v>393</v>
      </c>
    </row>
    <row r="12" spans="1:8">
      <c r="A12" s="28" t="s">
        <v>407</v>
      </c>
      <c r="B12" s="20" t="s">
        <v>365</v>
      </c>
      <c r="C12" s="21"/>
      <c r="D12" s="10"/>
      <c r="E12" s="10"/>
      <c r="F12" s="27"/>
      <c r="G12" s="36"/>
      <c r="H12" s="36"/>
    </row>
    <row r="13" spans="1:8" s="14" customFormat="1">
      <c r="B13" s="8" t="s">
        <v>0</v>
      </c>
      <c r="C13" s="8" t="s">
        <v>1</v>
      </c>
      <c r="D13" s="8">
        <v>10</v>
      </c>
      <c r="E13" s="31">
        <v>180</v>
      </c>
      <c r="F13" s="32">
        <v>2.2199999999999998</v>
      </c>
      <c r="G13" s="38">
        <f>SUM((100-$G$10)/100*F13)</f>
        <v>1.9979999999999998</v>
      </c>
      <c r="H13" s="38">
        <f>SUM(G13*$H$10)</f>
        <v>49.949999999999996</v>
      </c>
    </row>
    <row r="14" spans="1:8" s="14" customFormat="1">
      <c r="B14" s="8" t="s">
        <v>2</v>
      </c>
      <c r="C14" s="8" t="s">
        <v>292</v>
      </c>
      <c r="D14" s="8">
        <v>10</v>
      </c>
      <c r="E14" s="31">
        <v>150</v>
      </c>
      <c r="F14" s="32">
        <v>2.3299999999999996</v>
      </c>
      <c r="G14" s="38">
        <f t="shared" ref="G14:G77" si="0">SUM((100-$G$10)/100*F14)</f>
        <v>2.0969999999999995</v>
      </c>
      <c r="H14" s="38">
        <f t="shared" ref="H14:H77" si="1">SUM(G14*$H$10)</f>
        <v>52.42499999999999</v>
      </c>
    </row>
    <row r="15" spans="1:8" s="14" customFormat="1">
      <c r="B15" s="8" t="s">
        <v>3</v>
      </c>
      <c r="C15" s="8" t="s">
        <v>4</v>
      </c>
      <c r="D15" s="8">
        <v>10</v>
      </c>
      <c r="E15" s="31">
        <v>120</v>
      </c>
      <c r="F15" s="32">
        <v>2.8499999999999996</v>
      </c>
      <c r="G15" s="38">
        <f t="shared" si="0"/>
        <v>2.5649999999999999</v>
      </c>
      <c r="H15" s="38">
        <f t="shared" si="1"/>
        <v>64.125</v>
      </c>
    </row>
    <row r="16" spans="1:8" s="14" customFormat="1">
      <c r="B16" s="8" t="s">
        <v>5</v>
      </c>
      <c r="C16" s="8" t="s">
        <v>6</v>
      </c>
      <c r="D16" s="8">
        <v>10</v>
      </c>
      <c r="E16" s="31">
        <v>80</v>
      </c>
      <c r="F16" s="32">
        <v>3.38</v>
      </c>
      <c r="G16" s="38">
        <f t="shared" si="0"/>
        <v>3.0419999999999998</v>
      </c>
      <c r="H16" s="38">
        <f t="shared" si="1"/>
        <v>76.05</v>
      </c>
    </row>
    <row r="17" spans="1:8" s="14" customFormat="1">
      <c r="B17" s="8" t="s">
        <v>7</v>
      </c>
      <c r="C17" s="8" t="s">
        <v>293</v>
      </c>
      <c r="D17" s="8">
        <v>10</v>
      </c>
      <c r="E17" s="31">
        <v>60</v>
      </c>
      <c r="F17" s="32">
        <v>6.58</v>
      </c>
      <c r="G17" s="38">
        <f t="shared" si="0"/>
        <v>5.9220000000000006</v>
      </c>
      <c r="H17" s="38">
        <f t="shared" si="1"/>
        <v>148.05000000000001</v>
      </c>
    </row>
    <row r="18" spans="1:8" s="14" customFormat="1">
      <c r="B18" s="8" t="s">
        <v>8</v>
      </c>
      <c r="C18" s="8" t="s">
        <v>9</v>
      </c>
      <c r="D18" s="8">
        <v>4</v>
      </c>
      <c r="E18" s="31">
        <v>32</v>
      </c>
      <c r="F18" s="32">
        <v>7.8599999999999994</v>
      </c>
      <c r="G18" s="38">
        <f t="shared" si="0"/>
        <v>7.0739999999999998</v>
      </c>
      <c r="H18" s="38">
        <f t="shared" si="1"/>
        <v>176.85</v>
      </c>
    </row>
    <row r="19" spans="1:8" s="14" customFormat="1">
      <c r="B19" s="8" t="s">
        <v>10</v>
      </c>
      <c r="C19" s="8" t="s">
        <v>11</v>
      </c>
      <c r="D19" s="8">
        <v>4</v>
      </c>
      <c r="E19" s="31">
        <v>16</v>
      </c>
      <c r="F19" s="32">
        <v>14.34</v>
      </c>
      <c r="G19" s="38">
        <f t="shared" si="0"/>
        <v>12.906000000000001</v>
      </c>
      <c r="H19" s="38">
        <f t="shared" si="1"/>
        <v>322.65000000000003</v>
      </c>
    </row>
    <row r="20" spans="1:8" s="14" customFormat="1">
      <c r="B20" s="8" t="s">
        <v>12</v>
      </c>
      <c r="C20" s="8" t="s">
        <v>13</v>
      </c>
      <c r="D20" s="8">
        <v>4</v>
      </c>
      <c r="E20" s="31">
        <v>12</v>
      </c>
      <c r="F20" s="32">
        <v>19.580000000000002</v>
      </c>
      <c r="G20" s="38">
        <f t="shared" si="0"/>
        <v>17.622000000000003</v>
      </c>
      <c r="H20" s="38">
        <f t="shared" si="1"/>
        <v>440.55000000000007</v>
      </c>
    </row>
    <row r="21" spans="1:8">
      <c r="A21" s="28" t="s">
        <v>408</v>
      </c>
      <c r="B21" s="20" t="s">
        <v>364</v>
      </c>
      <c r="C21" s="21"/>
      <c r="D21" s="10"/>
      <c r="E21" s="10"/>
      <c r="F21" s="27"/>
      <c r="G21" s="36"/>
      <c r="H21" s="36"/>
    </row>
    <row r="22" spans="1:8" s="14" customFormat="1">
      <c r="B22" s="8" t="s">
        <v>0</v>
      </c>
      <c r="C22" s="8" t="s">
        <v>14</v>
      </c>
      <c r="D22" s="8">
        <v>10</v>
      </c>
      <c r="E22" s="31">
        <v>100</v>
      </c>
      <c r="F22" s="32">
        <v>3.8499999999999996</v>
      </c>
      <c r="G22" s="38">
        <f t="shared" si="0"/>
        <v>3.4649999999999999</v>
      </c>
      <c r="H22" s="38">
        <f t="shared" si="1"/>
        <v>86.625</v>
      </c>
    </row>
    <row r="23" spans="1:8" s="14" customFormat="1">
      <c r="B23" s="8" t="s">
        <v>2</v>
      </c>
      <c r="C23" s="8" t="s">
        <v>294</v>
      </c>
      <c r="D23" s="8">
        <v>10</v>
      </c>
      <c r="E23" s="31">
        <v>80</v>
      </c>
      <c r="F23" s="32">
        <v>5.17</v>
      </c>
      <c r="G23" s="38">
        <f t="shared" si="0"/>
        <v>4.6530000000000005</v>
      </c>
      <c r="H23" s="38">
        <f t="shared" si="1"/>
        <v>116.32500000000002</v>
      </c>
    </row>
    <row r="24" spans="1:8" s="14" customFormat="1">
      <c r="B24" s="8" t="s">
        <v>3</v>
      </c>
      <c r="C24" s="8" t="s">
        <v>15</v>
      </c>
      <c r="D24" s="8">
        <v>10</v>
      </c>
      <c r="E24" s="31">
        <v>60</v>
      </c>
      <c r="F24" s="32">
        <v>5.7</v>
      </c>
      <c r="G24" s="38">
        <f t="shared" si="0"/>
        <v>5.13</v>
      </c>
      <c r="H24" s="38">
        <f t="shared" si="1"/>
        <v>128.25</v>
      </c>
    </row>
    <row r="25" spans="1:8" s="14" customFormat="1">
      <c r="B25" s="8" t="s">
        <v>5</v>
      </c>
      <c r="C25" s="8" t="s">
        <v>16</v>
      </c>
      <c r="D25" s="8">
        <v>10</v>
      </c>
      <c r="E25" s="31">
        <v>50</v>
      </c>
      <c r="F25" s="32">
        <v>6.72</v>
      </c>
      <c r="G25" s="38">
        <f t="shared" si="0"/>
        <v>6.048</v>
      </c>
      <c r="H25" s="38">
        <f t="shared" si="1"/>
        <v>151.19999999999999</v>
      </c>
    </row>
    <row r="26" spans="1:8" s="14" customFormat="1">
      <c r="B26" s="8" t="s">
        <v>7</v>
      </c>
      <c r="C26" s="8" t="s">
        <v>295</v>
      </c>
      <c r="D26" s="8">
        <v>10</v>
      </c>
      <c r="E26" s="31">
        <v>30</v>
      </c>
      <c r="F26" s="32">
        <v>10.28</v>
      </c>
      <c r="G26" s="38">
        <f t="shared" si="0"/>
        <v>9.2519999999999989</v>
      </c>
      <c r="H26" s="38">
        <f t="shared" si="1"/>
        <v>231.29999999999998</v>
      </c>
    </row>
    <row r="27" spans="1:8" s="14" customFormat="1">
      <c r="B27" s="8" t="s">
        <v>8</v>
      </c>
      <c r="C27" s="8" t="s">
        <v>17</v>
      </c>
      <c r="D27" s="8">
        <v>4</v>
      </c>
      <c r="E27" s="31">
        <v>20</v>
      </c>
      <c r="F27" s="32">
        <v>14.82</v>
      </c>
      <c r="G27" s="38">
        <f t="shared" si="0"/>
        <v>13.338000000000001</v>
      </c>
      <c r="H27" s="38">
        <f t="shared" si="1"/>
        <v>333.45000000000005</v>
      </c>
    </row>
    <row r="28" spans="1:8" s="14" customFormat="1">
      <c r="B28" s="8" t="s">
        <v>10</v>
      </c>
      <c r="C28" s="8" t="s">
        <v>18</v>
      </c>
      <c r="D28" s="8">
        <v>4</v>
      </c>
      <c r="E28" s="31">
        <v>12</v>
      </c>
      <c r="F28" s="32">
        <v>20.25</v>
      </c>
      <c r="G28" s="38">
        <f t="shared" si="0"/>
        <v>18.225000000000001</v>
      </c>
      <c r="H28" s="38">
        <f t="shared" si="1"/>
        <v>455.62500000000006</v>
      </c>
    </row>
    <row r="29" spans="1:8" s="14" customFormat="1">
      <c r="B29" s="8" t="s">
        <v>12</v>
      </c>
      <c r="C29" s="8" t="s">
        <v>19</v>
      </c>
      <c r="D29" s="8">
        <v>4</v>
      </c>
      <c r="E29" s="31">
        <v>8</v>
      </c>
      <c r="F29" s="32">
        <v>26.26</v>
      </c>
      <c r="G29" s="38">
        <f t="shared" si="0"/>
        <v>23.634</v>
      </c>
      <c r="H29" s="38">
        <f t="shared" si="1"/>
        <v>590.85</v>
      </c>
    </row>
    <row r="30" spans="1:8">
      <c r="A30" s="28" t="s">
        <v>409</v>
      </c>
      <c r="B30" s="20" t="s">
        <v>366</v>
      </c>
      <c r="C30" s="21"/>
      <c r="D30" s="10"/>
      <c r="E30" s="10"/>
      <c r="F30" s="27"/>
      <c r="G30" s="36"/>
      <c r="H30" s="36"/>
    </row>
    <row r="31" spans="1:8" s="14" customFormat="1">
      <c r="B31" s="8" t="s">
        <v>0</v>
      </c>
      <c r="C31" s="8" t="s">
        <v>20</v>
      </c>
      <c r="D31" s="8">
        <v>10</v>
      </c>
      <c r="E31" s="31">
        <v>180</v>
      </c>
      <c r="F31" s="32">
        <v>2.4</v>
      </c>
      <c r="G31" s="38">
        <f t="shared" si="0"/>
        <v>2.16</v>
      </c>
      <c r="H31" s="38">
        <f t="shared" si="1"/>
        <v>54</v>
      </c>
    </row>
    <row r="32" spans="1:8" s="14" customFormat="1">
      <c r="B32" s="8" t="s">
        <v>2</v>
      </c>
      <c r="C32" s="8" t="s">
        <v>296</v>
      </c>
      <c r="D32" s="8">
        <v>10</v>
      </c>
      <c r="E32" s="31">
        <v>120</v>
      </c>
      <c r="F32" s="32">
        <v>2.4699999999999998</v>
      </c>
      <c r="G32" s="38">
        <f t="shared" si="0"/>
        <v>2.2229999999999999</v>
      </c>
      <c r="H32" s="38">
        <f t="shared" si="1"/>
        <v>55.574999999999996</v>
      </c>
    </row>
    <row r="33" spans="1:8" s="14" customFormat="1">
      <c r="B33" s="8" t="s">
        <v>3</v>
      </c>
      <c r="C33" s="8" t="s">
        <v>21</v>
      </c>
      <c r="D33" s="8">
        <v>10</v>
      </c>
      <c r="E33" s="31">
        <v>80</v>
      </c>
      <c r="F33" s="32">
        <v>3.23</v>
      </c>
      <c r="G33" s="38">
        <f t="shared" si="0"/>
        <v>2.907</v>
      </c>
      <c r="H33" s="38">
        <f t="shared" si="1"/>
        <v>72.674999999999997</v>
      </c>
    </row>
    <row r="34" spans="1:8" s="14" customFormat="1">
      <c r="B34" s="8" t="s">
        <v>5</v>
      </c>
      <c r="C34" s="8" t="s">
        <v>22</v>
      </c>
      <c r="D34" s="8">
        <v>10</v>
      </c>
      <c r="E34" s="31">
        <v>50</v>
      </c>
      <c r="F34" s="32">
        <v>4.2799999999999994</v>
      </c>
      <c r="G34" s="38">
        <f t="shared" si="0"/>
        <v>3.8519999999999994</v>
      </c>
      <c r="H34" s="38">
        <f t="shared" si="1"/>
        <v>96.299999999999983</v>
      </c>
    </row>
    <row r="35" spans="1:8" s="14" customFormat="1">
      <c r="B35" s="8" t="s">
        <v>7</v>
      </c>
      <c r="C35" s="8" t="s">
        <v>297</v>
      </c>
      <c r="D35" s="8">
        <v>5</v>
      </c>
      <c r="E35" s="31">
        <v>30</v>
      </c>
      <c r="F35" s="32">
        <v>8.18</v>
      </c>
      <c r="G35" s="38">
        <f t="shared" si="0"/>
        <v>7.3620000000000001</v>
      </c>
      <c r="H35" s="38">
        <f t="shared" si="1"/>
        <v>184.05</v>
      </c>
    </row>
    <row r="36" spans="1:8" s="14" customFormat="1">
      <c r="B36" s="8" t="s">
        <v>8</v>
      </c>
      <c r="C36" s="8" t="s">
        <v>23</v>
      </c>
      <c r="D36" s="8">
        <v>2</v>
      </c>
      <c r="E36" s="31">
        <v>16</v>
      </c>
      <c r="F36" s="32">
        <v>15.49</v>
      </c>
      <c r="G36" s="38">
        <f t="shared" si="0"/>
        <v>13.941000000000001</v>
      </c>
      <c r="H36" s="38">
        <f t="shared" si="1"/>
        <v>348.52500000000003</v>
      </c>
    </row>
    <row r="37" spans="1:8" s="14" customFormat="1">
      <c r="B37" s="8" t="s">
        <v>10</v>
      </c>
      <c r="C37" s="8" t="s">
        <v>24</v>
      </c>
      <c r="D37" s="8">
        <v>2</v>
      </c>
      <c r="E37" s="31">
        <v>10</v>
      </c>
      <c r="F37" s="32">
        <v>27.8</v>
      </c>
      <c r="G37" s="38">
        <f t="shared" si="0"/>
        <v>25.02</v>
      </c>
      <c r="H37" s="38">
        <f t="shared" si="1"/>
        <v>625.5</v>
      </c>
    </row>
    <row r="38" spans="1:8" s="14" customFormat="1">
      <c r="B38" s="8" t="s">
        <v>12</v>
      </c>
      <c r="C38" s="8" t="s">
        <v>25</v>
      </c>
      <c r="D38" s="8">
        <v>2</v>
      </c>
      <c r="E38" s="31">
        <v>6</v>
      </c>
      <c r="F38" s="32">
        <v>43.839999999999996</v>
      </c>
      <c r="G38" s="38">
        <f t="shared" si="0"/>
        <v>39.455999999999996</v>
      </c>
      <c r="H38" s="38">
        <f t="shared" si="1"/>
        <v>986.39999999999986</v>
      </c>
    </row>
    <row r="39" spans="1:8">
      <c r="A39" s="28" t="s">
        <v>410</v>
      </c>
      <c r="B39" s="20" t="s">
        <v>367</v>
      </c>
      <c r="C39" s="21"/>
      <c r="D39" s="10"/>
      <c r="E39" s="10"/>
      <c r="F39" s="27"/>
      <c r="G39" s="36"/>
      <c r="H39" s="36"/>
    </row>
    <row r="40" spans="1:8" s="14" customFormat="1">
      <c r="B40" s="8" t="s">
        <v>0</v>
      </c>
      <c r="C40" s="8" t="s">
        <v>26</v>
      </c>
      <c r="D40" s="8">
        <v>10</v>
      </c>
      <c r="E40" s="31">
        <v>180</v>
      </c>
      <c r="F40" s="32">
        <v>2.3299999999999996</v>
      </c>
      <c r="G40" s="38">
        <f t="shared" si="0"/>
        <v>2.0969999999999995</v>
      </c>
      <c r="H40" s="38">
        <f t="shared" si="1"/>
        <v>52.42499999999999</v>
      </c>
    </row>
    <row r="41" spans="1:8" s="14" customFormat="1">
      <c r="B41" s="8" t="s">
        <v>2</v>
      </c>
      <c r="C41" s="8" t="s">
        <v>298</v>
      </c>
      <c r="D41" s="8">
        <v>10</v>
      </c>
      <c r="E41" s="31">
        <v>120</v>
      </c>
      <c r="F41" s="32">
        <v>2.4</v>
      </c>
      <c r="G41" s="38">
        <f t="shared" si="0"/>
        <v>2.16</v>
      </c>
      <c r="H41" s="38">
        <f t="shared" si="1"/>
        <v>54</v>
      </c>
    </row>
    <row r="42" spans="1:8" s="14" customFormat="1">
      <c r="B42" s="8" t="s">
        <v>3</v>
      </c>
      <c r="C42" s="8" t="s">
        <v>27</v>
      </c>
      <c r="D42" s="8">
        <v>10</v>
      </c>
      <c r="E42" s="31">
        <v>80</v>
      </c>
      <c r="F42" s="32">
        <v>3.23</v>
      </c>
      <c r="G42" s="38">
        <f t="shared" si="0"/>
        <v>2.907</v>
      </c>
      <c r="H42" s="38">
        <f t="shared" si="1"/>
        <v>72.674999999999997</v>
      </c>
    </row>
    <row r="43" spans="1:8" s="14" customFormat="1">
      <c r="B43" s="8" t="s">
        <v>5</v>
      </c>
      <c r="C43" s="8" t="s">
        <v>28</v>
      </c>
      <c r="D43" s="8">
        <v>10</v>
      </c>
      <c r="E43" s="31">
        <v>50</v>
      </c>
      <c r="F43" s="32">
        <v>4.1399999999999997</v>
      </c>
      <c r="G43" s="38">
        <f t="shared" si="0"/>
        <v>3.726</v>
      </c>
      <c r="H43" s="38">
        <f t="shared" si="1"/>
        <v>93.15</v>
      </c>
    </row>
    <row r="44" spans="1:8" s="14" customFormat="1">
      <c r="B44" s="8" t="s">
        <v>7</v>
      </c>
      <c r="C44" s="8" t="s">
        <v>299</v>
      </c>
      <c r="D44" s="8">
        <v>5</v>
      </c>
      <c r="E44" s="31">
        <v>30</v>
      </c>
      <c r="F44" s="32">
        <v>8.7899999999999991</v>
      </c>
      <c r="G44" s="38">
        <f t="shared" si="0"/>
        <v>7.9109999999999996</v>
      </c>
      <c r="H44" s="38">
        <f t="shared" si="1"/>
        <v>197.77499999999998</v>
      </c>
    </row>
    <row r="45" spans="1:8" s="14" customFormat="1">
      <c r="B45" s="8" t="s">
        <v>8</v>
      </c>
      <c r="C45" s="8" t="s">
        <v>29</v>
      </c>
      <c r="D45" s="8">
        <v>2</v>
      </c>
      <c r="E45" s="31">
        <v>18</v>
      </c>
      <c r="F45" s="32">
        <v>15.39</v>
      </c>
      <c r="G45" s="38">
        <f t="shared" si="0"/>
        <v>13.851000000000001</v>
      </c>
      <c r="H45" s="38">
        <f t="shared" si="1"/>
        <v>346.27500000000003</v>
      </c>
    </row>
    <row r="46" spans="1:8" s="14" customFormat="1">
      <c r="B46" s="8" t="s">
        <v>10</v>
      </c>
      <c r="C46" s="8" t="s">
        <v>30</v>
      </c>
      <c r="D46" s="8">
        <v>2</v>
      </c>
      <c r="E46" s="31">
        <v>10</v>
      </c>
      <c r="F46" s="32">
        <v>28.28</v>
      </c>
      <c r="G46" s="38">
        <f t="shared" si="0"/>
        <v>25.452000000000002</v>
      </c>
      <c r="H46" s="38">
        <f t="shared" si="1"/>
        <v>636.30000000000007</v>
      </c>
    </row>
    <row r="47" spans="1:8" s="14" customFormat="1">
      <c r="B47" s="8" t="s">
        <v>12</v>
      </c>
      <c r="C47" s="8" t="s">
        <v>31</v>
      </c>
      <c r="D47" s="8">
        <v>2</v>
      </c>
      <c r="E47" s="31">
        <v>6</v>
      </c>
      <c r="F47" s="32">
        <v>44.68</v>
      </c>
      <c r="G47" s="38">
        <f t="shared" si="0"/>
        <v>40.212000000000003</v>
      </c>
      <c r="H47" s="38">
        <f t="shared" si="1"/>
        <v>1005.3000000000001</v>
      </c>
    </row>
    <row r="48" spans="1:8">
      <c r="A48" s="28" t="s">
        <v>411</v>
      </c>
      <c r="B48" s="20" t="s">
        <v>368</v>
      </c>
      <c r="C48" s="21"/>
      <c r="D48" s="10"/>
      <c r="E48" s="10"/>
      <c r="F48" s="27"/>
      <c r="G48" s="36"/>
      <c r="H48" s="36"/>
    </row>
    <row r="49" spans="1:8" s="14" customFormat="1">
      <c r="B49" s="8" t="s">
        <v>0</v>
      </c>
      <c r="C49" s="8" t="s">
        <v>32</v>
      </c>
      <c r="D49" s="8">
        <v>10</v>
      </c>
      <c r="E49" s="31">
        <v>250</v>
      </c>
      <c r="F49" s="32">
        <v>2.65</v>
      </c>
      <c r="G49" s="38">
        <f t="shared" si="0"/>
        <v>2.3849999999999998</v>
      </c>
      <c r="H49" s="38">
        <f t="shared" si="1"/>
        <v>59.624999999999993</v>
      </c>
    </row>
    <row r="50" spans="1:8" s="14" customFormat="1">
      <c r="B50" s="8" t="s">
        <v>2</v>
      </c>
      <c r="C50" s="8" t="s">
        <v>300</v>
      </c>
      <c r="D50" s="8">
        <v>10</v>
      </c>
      <c r="E50" s="31">
        <v>120</v>
      </c>
      <c r="F50" s="32">
        <v>2.6799999999999997</v>
      </c>
      <c r="G50" s="38">
        <f t="shared" si="0"/>
        <v>2.4119999999999999</v>
      </c>
      <c r="H50" s="38">
        <f t="shared" si="1"/>
        <v>60.3</v>
      </c>
    </row>
    <row r="51" spans="1:8" s="14" customFormat="1">
      <c r="B51" s="8" t="s">
        <v>3</v>
      </c>
      <c r="C51" s="8" t="s">
        <v>33</v>
      </c>
      <c r="D51" s="8">
        <v>10</v>
      </c>
      <c r="E51" s="31">
        <v>100</v>
      </c>
      <c r="F51" s="32">
        <v>3.0999999999999996</v>
      </c>
      <c r="G51" s="38">
        <f t="shared" si="0"/>
        <v>2.7899999999999996</v>
      </c>
      <c r="H51" s="38">
        <f t="shared" si="1"/>
        <v>69.749999999999986</v>
      </c>
    </row>
    <row r="52" spans="1:8" s="14" customFormat="1">
      <c r="B52" s="8" t="s">
        <v>5</v>
      </c>
      <c r="C52" s="8" t="s">
        <v>34</v>
      </c>
      <c r="D52" s="8">
        <v>10</v>
      </c>
      <c r="E52" s="31">
        <v>60</v>
      </c>
      <c r="F52" s="32">
        <v>3.75</v>
      </c>
      <c r="G52" s="38">
        <f t="shared" si="0"/>
        <v>3.375</v>
      </c>
      <c r="H52" s="38">
        <f t="shared" si="1"/>
        <v>84.375</v>
      </c>
    </row>
    <row r="53" spans="1:8" s="14" customFormat="1">
      <c r="B53" s="8" t="s">
        <v>7</v>
      </c>
      <c r="C53" s="8" t="s">
        <v>301</v>
      </c>
      <c r="D53" s="8">
        <v>5</v>
      </c>
      <c r="E53" s="31">
        <v>40</v>
      </c>
      <c r="F53" s="32">
        <v>9.1199999999999992</v>
      </c>
      <c r="G53" s="38">
        <f t="shared" si="0"/>
        <v>8.2080000000000002</v>
      </c>
      <c r="H53" s="38">
        <f t="shared" si="1"/>
        <v>205.20000000000002</v>
      </c>
    </row>
    <row r="54" spans="1:8" s="14" customFormat="1">
      <c r="B54" s="8" t="s">
        <v>8</v>
      </c>
      <c r="C54" s="8" t="s">
        <v>35</v>
      </c>
      <c r="D54" s="8">
        <v>4</v>
      </c>
      <c r="E54" s="31">
        <v>20</v>
      </c>
      <c r="F54" s="32">
        <v>15.01</v>
      </c>
      <c r="G54" s="38">
        <f t="shared" si="0"/>
        <v>13.509</v>
      </c>
      <c r="H54" s="38">
        <f t="shared" si="1"/>
        <v>337.72500000000002</v>
      </c>
    </row>
    <row r="55" spans="1:8" s="14" customFormat="1">
      <c r="B55" s="8" t="s">
        <v>10</v>
      </c>
      <c r="C55" s="8" t="s">
        <v>36</v>
      </c>
      <c r="D55" s="8">
        <v>2</v>
      </c>
      <c r="E55" s="31">
        <v>12</v>
      </c>
      <c r="F55" s="32">
        <v>25.240000000000002</v>
      </c>
      <c r="G55" s="38">
        <f t="shared" si="0"/>
        <v>22.716000000000001</v>
      </c>
      <c r="H55" s="38">
        <f t="shared" si="1"/>
        <v>567.9</v>
      </c>
    </row>
    <row r="56" spans="1:8" s="14" customFormat="1">
      <c r="B56" s="8" t="s">
        <v>12</v>
      </c>
      <c r="C56" s="8" t="s">
        <v>37</v>
      </c>
      <c r="D56" s="8">
        <v>2</v>
      </c>
      <c r="E56" s="31">
        <v>8</v>
      </c>
      <c r="F56" s="32">
        <v>37</v>
      </c>
      <c r="G56" s="38">
        <f t="shared" si="0"/>
        <v>33.300000000000004</v>
      </c>
      <c r="H56" s="38">
        <f t="shared" si="1"/>
        <v>832.50000000000011</v>
      </c>
    </row>
    <row r="57" spans="1:8">
      <c r="A57" s="28" t="s">
        <v>394</v>
      </c>
      <c r="B57" s="20" t="s">
        <v>369</v>
      </c>
      <c r="C57" s="21"/>
      <c r="D57" s="10"/>
      <c r="E57" s="10"/>
      <c r="F57" s="27"/>
      <c r="G57" s="36"/>
      <c r="H57" s="36"/>
    </row>
    <row r="58" spans="1:8" s="14" customFormat="1">
      <c r="B58" s="8" t="s">
        <v>0</v>
      </c>
      <c r="C58" s="8" t="s">
        <v>38</v>
      </c>
      <c r="D58" s="8">
        <v>10</v>
      </c>
      <c r="E58" s="31">
        <v>250</v>
      </c>
      <c r="F58" s="32">
        <v>2.2599999999999998</v>
      </c>
      <c r="G58" s="38">
        <f t="shared" si="0"/>
        <v>2.0339999999999998</v>
      </c>
      <c r="H58" s="38">
        <f t="shared" si="1"/>
        <v>50.849999999999994</v>
      </c>
    </row>
    <row r="59" spans="1:8" s="14" customFormat="1">
      <c r="B59" s="8" t="s">
        <v>2</v>
      </c>
      <c r="C59" s="8" t="s">
        <v>302</v>
      </c>
      <c r="D59" s="8">
        <v>10</v>
      </c>
      <c r="E59" s="31">
        <v>120</v>
      </c>
      <c r="F59" s="32">
        <v>2.3299999999999996</v>
      </c>
      <c r="G59" s="38">
        <f t="shared" si="0"/>
        <v>2.0969999999999995</v>
      </c>
      <c r="H59" s="38">
        <f t="shared" si="1"/>
        <v>52.42499999999999</v>
      </c>
    </row>
    <row r="60" spans="1:8" s="14" customFormat="1">
      <c r="B60" s="8" t="s">
        <v>3</v>
      </c>
      <c r="C60" s="8" t="s">
        <v>39</v>
      </c>
      <c r="D60" s="8">
        <v>10</v>
      </c>
      <c r="E60" s="31">
        <v>100</v>
      </c>
      <c r="F60" s="32">
        <v>3.0999999999999996</v>
      </c>
      <c r="G60" s="38">
        <f t="shared" si="0"/>
        <v>2.7899999999999996</v>
      </c>
      <c r="H60" s="38">
        <f t="shared" si="1"/>
        <v>69.749999999999986</v>
      </c>
    </row>
    <row r="61" spans="1:8" s="14" customFormat="1">
      <c r="B61" s="8" t="s">
        <v>5</v>
      </c>
      <c r="C61" s="8" t="s">
        <v>40</v>
      </c>
      <c r="D61" s="8">
        <v>10</v>
      </c>
      <c r="E61" s="31">
        <v>60</v>
      </c>
      <c r="F61" s="32">
        <v>3.48</v>
      </c>
      <c r="G61" s="38">
        <f t="shared" si="0"/>
        <v>3.1320000000000001</v>
      </c>
      <c r="H61" s="38">
        <f t="shared" si="1"/>
        <v>78.3</v>
      </c>
    </row>
    <row r="62" spans="1:8" s="14" customFormat="1">
      <c r="B62" s="8" t="s">
        <v>7</v>
      </c>
      <c r="C62" s="8" t="s">
        <v>303</v>
      </c>
      <c r="D62" s="8">
        <v>5</v>
      </c>
      <c r="E62" s="31">
        <v>40</v>
      </c>
      <c r="F62" s="32">
        <v>9.1199999999999992</v>
      </c>
      <c r="G62" s="38">
        <f t="shared" si="0"/>
        <v>8.2080000000000002</v>
      </c>
      <c r="H62" s="38">
        <f t="shared" si="1"/>
        <v>205.20000000000002</v>
      </c>
    </row>
    <row r="63" spans="1:8" s="14" customFormat="1">
      <c r="B63" s="8" t="s">
        <v>8</v>
      </c>
      <c r="C63" s="8" t="s">
        <v>41</v>
      </c>
      <c r="D63" s="8">
        <v>4</v>
      </c>
      <c r="E63" s="31">
        <v>20</v>
      </c>
      <c r="F63" s="32">
        <v>14.709999999999999</v>
      </c>
      <c r="G63" s="38">
        <f t="shared" si="0"/>
        <v>13.238999999999999</v>
      </c>
      <c r="H63" s="38">
        <f t="shared" si="1"/>
        <v>330.97499999999997</v>
      </c>
    </row>
    <row r="64" spans="1:8" s="14" customFormat="1">
      <c r="B64" s="8" t="s">
        <v>10</v>
      </c>
      <c r="C64" s="8" t="s">
        <v>42</v>
      </c>
      <c r="D64" s="8">
        <v>5</v>
      </c>
      <c r="E64" s="31">
        <v>15</v>
      </c>
      <c r="F64" s="32">
        <v>24.57</v>
      </c>
      <c r="G64" s="38">
        <f t="shared" si="0"/>
        <v>22.113</v>
      </c>
      <c r="H64" s="38">
        <f t="shared" si="1"/>
        <v>552.82500000000005</v>
      </c>
    </row>
    <row r="65" spans="1:8" s="14" customFormat="1">
      <c r="B65" s="8" t="s">
        <v>12</v>
      </c>
      <c r="C65" s="8" t="s">
        <v>43</v>
      </c>
      <c r="D65" s="8">
        <v>2</v>
      </c>
      <c r="E65" s="31">
        <v>8</v>
      </c>
      <c r="F65" s="32">
        <v>36.809999999999995</v>
      </c>
      <c r="G65" s="38">
        <f t="shared" si="0"/>
        <v>33.128999999999998</v>
      </c>
      <c r="H65" s="38">
        <f t="shared" si="1"/>
        <v>828.22499999999991</v>
      </c>
    </row>
    <row r="66" spans="1:8">
      <c r="A66" s="28" t="s">
        <v>412</v>
      </c>
      <c r="B66" s="20" t="s">
        <v>370</v>
      </c>
      <c r="C66" s="21"/>
      <c r="D66" s="10"/>
      <c r="E66" s="10"/>
      <c r="F66" s="27"/>
      <c r="G66" s="36"/>
      <c r="H66" s="36"/>
    </row>
    <row r="67" spans="1:8" s="14" customFormat="1">
      <c r="B67" s="8" t="s">
        <v>44</v>
      </c>
      <c r="C67" s="8" t="s">
        <v>45</v>
      </c>
      <c r="D67" s="8">
        <v>10</v>
      </c>
      <c r="E67" s="31">
        <v>160</v>
      </c>
      <c r="F67" s="32">
        <v>3.03</v>
      </c>
      <c r="G67" s="38">
        <f t="shared" si="0"/>
        <v>2.7269999999999999</v>
      </c>
      <c r="H67" s="38">
        <f t="shared" si="1"/>
        <v>68.174999999999997</v>
      </c>
    </row>
    <row r="68" spans="1:8" s="14" customFormat="1">
      <c r="B68" s="8" t="s">
        <v>46</v>
      </c>
      <c r="C68" s="8" t="s">
        <v>47</v>
      </c>
      <c r="D68" s="8">
        <v>10</v>
      </c>
      <c r="E68" s="31">
        <v>120</v>
      </c>
      <c r="F68" s="32">
        <v>4.0299999999999994</v>
      </c>
      <c r="G68" s="38">
        <f t="shared" si="0"/>
        <v>3.6269999999999993</v>
      </c>
      <c r="H68" s="38">
        <f t="shared" si="1"/>
        <v>90.674999999999983</v>
      </c>
    </row>
    <row r="69" spans="1:8" s="14" customFormat="1">
      <c r="B69" s="8" t="s">
        <v>304</v>
      </c>
      <c r="C69" s="8" t="s">
        <v>305</v>
      </c>
      <c r="D69" s="8">
        <v>10</v>
      </c>
      <c r="E69" s="31">
        <v>120</v>
      </c>
      <c r="F69" s="32">
        <v>3.8899999999999997</v>
      </c>
      <c r="G69" s="38">
        <f t="shared" si="0"/>
        <v>3.5009999999999999</v>
      </c>
      <c r="H69" s="38">
        <f t="shared" si="1"/>
        <v>87.524999999999991</v>
      </c>
    </row>
    <row r="70" spans="1:8" s="14" customFormat="1">
      <c r="B70" s="8" t="s">
        <v>306</v>
      </c>
      <c r="C70" s="8" t="s">
        <v>48</v>
      </c>
      <c r="D70" s="8">
        <v>10</v>
      </c>
      <c r="E70" s="31">
        <v>100</v>
      </c>
      <c r="F70" s="32">
        <v>8.18</v>
      </c>
      <c r="G70" s="38">
        <f t="shared" si="0"/>
        <v>7.3620000000000001</v>
      </c>
      <c r="H70" s="38">
        <f t="shared" si="1"/>
        <v>184.05</v>
      </c>
    </row>
    <row r="71" spans="1:8" s="14" customFormat="1">
      <c r="B71" s="8" t="s">
        <v>307</v>
      </c>
      <c r="C71" s="8" t="s">
        <v>49</v>
      </c>
      <c r="D71" s="8">
        <v>10</v>
      </c>
      <c r="E71" s="31">
        <v>100</v>
      </c>
      <c r="F71" s="32">
        <v>7.8</v>
      </c>
      <c r="G71" s="38">
        <f t="shared" si="0"/>
        <v>7.02</v>
      </c>
      <c r="H71" s="38">
        <f t="shared" si="1"/>
        <v>175.5</v>
      </c>
    </row>
    <row r="72" spans="1:8" s="14" customFormat="1">
      <c r="B72" s="8" t="s">
        <v>308</v>
      </c>
      <c r="C72" s="8" t="s">
        <v>50</v>
      </c>
      <c r="D72" s="8">
        <v>10</v>
      </c>
      <c r="E72" s="31">
        <v>80</v>
      </c>
      <c r="F72" s="32">
        <v>9.5299999999999994</v>
      </c>
      <c r="G72" s="38">
        <f t="shared" si="0"/>
        <v>8.577</v>
      </c>
      <c r="H72" s="38">
        <f t="shared" si="1"/>
        <v>214.42500000000001</v>
      </c>
    </row>
    <row r="73" spans="1:8" s="14" customFormat="1">
      <c r="B73" s="8" t="s">
        <v>309</v>
      </c>
      <c r="C73" s="8" t="s">
        <v>51</v>
      </c>
      <c r="D73" s="8">
        <v>10</v>
      </c>
      <c r="E73" s="31">
        <v>80</v>
      </c>
      <c r="F73" s="32">
        <v>9.56</v>
      </c>
      <c r="G73" s="38">
        <f t="shared" si="0"/>
        <v>8.604000000000001</v>
      </c>
      <c r="H73" s="38">
        <f t="shared" si="1"/>
        <v>215.10000000000002</v>
      </c>
    </row>
    <row r="74" spans="1:8" s="14" customFormat="1">
      <c r="B74" s="8" t="s">
        <v>310</v>
      </c>
      <c r="C74" s="8" t="s">
        <v>52</v>
      </c>
      <c r="D74" s="8">
        <v>10</v>
      </c>
      <c r="E74" s="31">
        <v>60</v>
      </c>
      <c r="F74" s="32">
        <v>9.6</v>
      </c>
      <c r="G74" s="38">
        <f t="shared" si="0"/>
        <v>8.64</v>
      </c>
      <c r="H74" s="38">
        <f t="shared" si="1"/>
        <v>216</v>
      </c>
    </row>
    <row r="75" spans="1:8" s="14" customFormat="1">
      <c r="B75" s="8" t="s">
        <v>69</v>
      </c>
      <c r="C75" s="8" t="s">
        <v>346</v>
      </c>
      <c r="D75" s="8">
        <v>4</v>
      </c>
      <c r="E75" s="31">
        <v>40</v>
      </c>
      <c r="F75" s="32">
        <v>14.34</v>
      </c>
      <c r="G75" s="38">
        <f t="shared" si="0"/>
        <v>12.906000000000001</v>
      </c>
      <c r="H75" s="38">
        <f t="shared" si="1"/>
        <v>322.65000000000003</v>
      </c>
    </row>
    <row r="76" spans="1:8" s="14" customFormat="1">
      <c r="B76" s="8" t="s">
        <v>53</v>
      </c>
      <c r="C76" s="8" t="s">
        <v>54</v>
      </c>
      <c r="D76" s="8">
        <v>4</v>
      </c>
      <c r="E76" s="31">
        <v>40</v>
      </c>
      <c r="F76" s="32">
        <v>14.26</v>
      </c>
      <c r="G76" s="38">
        <f t="shared" si="0"/>
        <v>12.834</v>
      </c>
      <c r="H76" s="38">
        <f t="shared" si="1"/>
        <v>320.84999999999997</v>
      </c>
    </row>
    <row r="77" spans="1:8" s="14" customFormat="1">
      <c r="B77" s="8" t="s">
        <v>8</v>
      </c>
      <c r="C77" s="8" t="s">
        <v>347</v>
      </c>
      <c r="D77" s="8">
        <v>4</v>
      </c>
      <c r="E77" s="31">
        <v>20</v>
      </c>
      <c r="F77" s="32">
        <v>16.860000000000003</v>
      </c>
      <c r="G77" s="38">
        <f t="shared" si="0"/>
        <v>15.174000000000003</v>
      </c>
      <c r="H77" s="38">
        <f t="shared" si="1"/>
        <v>379.35000000000008</v>
      </c>
    </row>
    <row r="78" spans="1:8" s="14" customFormat="1">
      <c r="B78" s="8" t="s">
        <v>55</v>
      </c>
      <c r="C78" s="8" t="s">
        <v>56</v>
      </c>
      <c r="D78" s="8">
        <v>4</v>
      </c>
      <c r="E78" s="31">
        <v>28</v>
      </c>
      <c r="F78" s="32">
        <v>21.020000000000003</v>
      </c>
      <c r="G78" s="38">
        <f t="shared" ref="G78:G79" si="2">SUM((100-$G$10)/100*F78)</f>
        <v>18.918000000000003</v>
      </c>
      <c r="H78" s="38">
        <f t="shared" ref="H78:H79" si="3">SUM(G78*$H$10)</f>
        <v>472.95000000000005</v>
      </c>
    </row>
    <row r="79" spans="1:8" s="14" customFormat="1">
      <c r="B79" s="8" t="s">
        <v>57</v>
      </c>
      <c r="C79" s="8" t="s">
        <v>58</v>
      </c>
      <c r="D79" s="8">
        <v>2</v>
      </c>
      <c r="E79" s="31">
        <v>12</v>
      </c>
      <c r="F79" s="32">
        <v>23.53</v>
      </c>
      <c r="G79" s="38">
        <f t="shared" si="2"/>
        <v>21.177000000000003</v>
      </c>
      <c r="H79" s="38">
        <f t="shared" si="3"/>
        <v>529.42500000000007</v>
      </c>
    </row>
    <row r="80" spans="1:8">
      <c r="A80" s="28" t="s">
        <v>413</v>
      </c>
      <c r="B80" s="20" t="s">
        <v>371</v>
      </c>
      <c r="C80" s="21"/>
      <c r="D80" s="10"/>
      <c r="E80" s="10"/>
      <c r="F80" s="27"/>
      <c r="G80" s="36"/>
      <c r="H80" s="36"/>
    </row>
    <row r="81" spans="2:8" s="14" customFormat="1">
      <c r="B81" s="8" t="s">
        <v>44</v>
      </c>
      <c r="C81" s="8" t="s">
        <v>59</v>
      </c>
      <c r="D81" s="8">
        <v>10</v>
      </c>
      <c r="E81" s="31">
        <v>200</v>
      </c>
      <c r="F81" s="32">
        <v>2.2999999999999998</v>
      </c>
      <c r="G81" s="38">
        <f t="shared" ref="G81:G98" si="4">SUM((100-$G$10)/100*F81)</f>
        <v>2.0699999999999998</v>
      </c>
      <c r="H81" s="38">
        <f t="shared" ref="H81:H98" si="5">SUM(G81*$H$10)</f>
        <v>51.749999999999993</v>
      </c>
    </row>
    <row r="82" spans="2:8" s="14" customFormat="1">
      <c r="B82" s="8" t="s">
        <v>60</v>
      </c>
      <c r="C82" s="8" t="s">
        <v>61</v>
      </c>
      <c r="D82" s="8">
        <v>10</v>
      </c>
      <c r="E82" s="31">
        <v>200</v>
      </c>
      <c r="F82" s="32">
        <v>2.4699999999999998</v>
      </c>
      <c r="G82" s="38">
        <f t="shared" si="4"/>
        <v>2.2229999999999999</v>
      </c>
      <c r="H82" s="38">
        <f t="shared" si="5"/>
        <v>55.574999999999996</v>
      </c>
    </row>
    <row r="83" spans="2:8" s="14" customFormat="1">
      <c r="B83" s="8" t="s">
        <v>304</v>
      </c>
      <c r="C83" s="8" t="s">
        <v>311</v>
      </c>
      <c r="D83" s="8">
        <v>10</v>
      </c>
      <c r="E83" s="31">
        <v>120</v>
      </c>
      <c r="F83" s="32">
        <v>2.2999999999999998</v>
      </c>
      <c r="G83" s="38">
        <f t="shared" si="4"/>
        <v>2.0699999999999998</v>
      </c>
      <c r="H83" s="38">
        <f t="shared" si="5"/>
        <v>51.749999999999993</v>
      </c>
    </row>
    <row r="84" spans="2:8" s="14" customFormat="1">
      <c r="B84" s="8" t="s">
        <v>306</v>
      </c>
      <c r="C84" s="8" t="s">
        <v>62</v>
      </c>
      <c r="D84" s="8">
        <v>10</v>
      </c>
      <c r="E84" s="31">
        <v>100</v>
      </c>
      <c r="F84" s="32">
        <v>2.4699999999999998</v>
      </c>
      <c r="G84" s="38">
        <f t="shared" si="4"/>
        <v>2.2229999999999999</v>
      </c>
      <c r="H84" s="38">
        <f t="shared" si="5"/>
        <v>55.574999999999996</v>
      </c>
    </row>
    <row r="85" spans="2:8" s="14" customFormat="1">
      <c r="B85" s="8" t="s">
        <v>307</v>
      </c>
      <c r="C85" s="8" t="s">
        <v>63</v>
      </c>
      <c r="D85" s="8">
        <v>10</v>
      </c>
      <c r="E85" s="31">
        <v>100</v>
      </c>
      <c r="F85" s="32">
        <v>2.82</v>
      </c>
      <c r="G85" s="38">
        <f t="shared" si="4"/>
        <v>2.5379999999999998</v>
      </c>
      <c r="H85" s="38">
        <f t="shared" si="5"/>
        <v>63.449999999999996</v>
      </c>
    </row>
    <row r="86" spans="2:8" s="14" customFormat="1">
      <c r="B86" s="8" t="s">
        <v>308</v>
      </c>
      <c r="C86" s="8" t="s">
        <v>64</v>
      </c>
      <c r="D86" s="8">
        <v>10</v>
      </c>
      <c r="E86" s="31">
        <v>80</v>
      </c>
      <c r="F86" s="32">
        <v>5.97</v>
      </c>
      <c r="G86" s="38">
        <f t="shared" si="4"/>
        <v>5.3730000000000002</v>
      </c>
      <c r="H86" s="38">
        <f t="shared" si="5"/>
        <v>134.32500000000002</v>
      </c>
    </row>
    <row r="87" spans="2:8" s="14" customFormat="1">
      <c r="B87" s="8" t="s">
        <v>309</v>
      </c>
      <c r="C87" s="8" t="s">
        <v>65</v>
      </c>
      <c r="D87" s="8">
        <v>10</v>
      </c>
      <c r="E87" s="31">
        <v>80</v>
      </c>
      <c r="F87" s="32">
        <v>6.6</v>
      </c>
      <c r="G87" s="38">
        <f t="shared" si="4"/>
        <v>5.9399999999999995</v>
      </c>
      <c r="H87" s="38">
        <f t="shared" si="5"/>
        <v>148.5</v>
      </c>
    </row>
    <row r="88" spans="2:8" s="14" customFormat="1">
      <c r="B88" s="8" t="s">
        <v>310</v>
      </c>
      <c r="C88" s="8" t="s">
        <v>66</v>
      </c>
      <c r="D88" s="8">
        <v>10</v>
      </c>
      <c r="E88" s="31">
        <v>60</v>
      </c>
      <c r="F88" s="32">
        <v>6.2799999999999994</v>
      </c>
      <c r="G88" s="38">
        <f t="shared" si="4"/>
        <v>5.6519999999999992</v>
      </c>
      <c r="H88" s="38">
        <f t="shared" si="5"/>
        <v>141.29999999999998</v>
      </c>
    </row>
    <row r="89" spans="2:8" s="14" customFormat="1">
      <c r="B89" s="8" t="s">
        <v>67</v>
      </c>
      <c r="C89" s="8" t="s">
        <v>68</v>
      </c>
      <c r="D89" s="8">
        <v>4</v>
      </c>
      <c r="E89" s="31">
        <v>40</v>
      </c>
      <c r="F89" s="32">
        <v>7.35</v>
      </c>
      <c r="G89" s="38">
        <f t="shared" si="4"/>
        <v>6.6150000000000002</v>
      </c>
      <c r="H89" s="38">
        <f t="shared" si="5"/>
        <v>165.375</v>
      </c>
    </row>
    <row r="90" spans="2:8" s="14" customFormat="1">
      <c r="B90" s="8" t="s">
        <v>348</v>
      </c>
      <c r="C90" s="8" t="s">
        <v>349</v>
      </c>
      <c r="D90" s="8">
        <v>4</v>
      </c>
      <c r="E90" s="31">
        <v>40</v>
      </c>
      <c r="F90" s="32">
        <v>7.35</v>
      </c>
      <c r="G90" s="38">
        <f t="shared" si="4"/>
        <v>6.6150000000000002</v>
      </c>
      <c r="H90" s="38">
        <f t="shared" si="5"/>
        <v>165.375</v>
      </c>
    </row>
    <row r="91" spans="2:8" s="14" customFormat="1">
      <c r="B91" s="8" t="s">
        <v>69</v>
      </c>
      <c r="C91" s="8" t="s">
        <v>70</v>
      </c>
      <c r="D91" s="8">
        <v>4</v>
      </c>
      <c r="E91" s="31">
        <v>40</v>
      </c>
      <c r="F91" s="32">
        <v>7.35</v>
      </c>
      <c r="G91" s="38">
        <f t="shared" si="4"/>
        <v>6.6150000000000002</v>
      </c>
      <c r="H91" s="38">
        <f t="shared" si="5"/>
        <v>165.375</v>
      </c>
    </row>
    <row r="92" spans="2:8" s="14" customFormat="1">
      <c r="B92" s="8" t="s">
        <v>53</v>
      </c>
      <c r="C92" s="8" t="s">
        <v>71</v>
      </c>
      <c r="D92" s="8">
        <v>4</v>
      </c>
      <c r="E92" s="31">
        <v>40</v>
      </c>
      <c r="F92" s="32">
        <v>8</v>
      </c>
      <c r="G92" s="38">
        <f t="shared" si="4"/>
        <v>7.2</v>
      </c>
      <c r="H92" s="38">
        <f t="shared" si="5"/>
        <v>180</v>
      </c>
    </row>
    <row r="93" spans="2:8" s="14" customFormat="1">
      <c r="B93" s="8" t="s">
        <v>72</v>
      </c>
      <c r="C93" s="8" t="s">
        <v>73</v>
      </c>
      <c r="D93" s="8">
        <v>4</v>
      </c>
      <c r="E93" s="31">
        <v>32</v>
      </c>
      <c r="F93" s="32">
        <v>13.66</v>
      </c>
      <c r="G93" s="38">
        <f t="shared" si="4"/>
        <v>12.294</v>
      </c>
      <c r="H93" s="38">
        <f t="shared" si="5"/>
        <v>307.35000000000002</v>
      </c>
    </row>
    <row r="94" spans="2:8" s="14" customFormat="1">
      <c r="B94" s="8" t="s">
        <v>74</v>
      </c>
      <c r="C94" s="8" t="s">
        <v>75</v>
      </c>
      <c r="D94" s="8">
        <v>4</v>
      </c>
      <c r="E94" s="31">
        <v>32</v>
      </c>
      <c r="F94" s="32">
        <v>12.79</v>
      </c>
      <c r="G94" s="38">
        <f t="shared" si="4"/>
        <v>11.510999999999999</v>
      </c>
      <c r="H94" s="38">
        <f t="shared" si="5"/>
        <v>287.77499999999998</v>
      </c>
    </row>
    <row r="95" spans="2:8" s="14" customFormat="1">
      <c r="B95" s="8" t="s">
        <v>55</v>
      </c>
      <c r="C95" s="8" t="s">
        <v>76</v>
      </c>
      <c r="D95" s="8">
        <v>4</v>
      </c>
      <c r="E95" s="31">
        <v>32</v>
      </c>
      <c r="F95" s="32">
        <v>12.98</v>
      </c>
      <c r="G95" s="38">
        <f t="shared" si="4"/>
        <v>11.682</v>
      </c>
      <c r="H95" s="38">
        <f t="shared" si="5"/>
        <v>292.05</v>
      </c>
    </row>
    <row r="96" spans="2:8" s="14" customFormat="1">
      <c r="B96" s="8" t="s">
        <v>77</v>
      </c>
      <c r="C96" s="8" t="s">
        <v>78</v>
      </c>
      <c r="D96" s="8">
        <v>2</v>
      </c>
      <c r="E96" s="31">
        <v>12</v>
      </c>
      <c r="F96" s="32">
        <v>18.3</v>
      </c>
      <c r="G96" s="38">
        <f t="shared" si="4"/>
        <v>16.470000000000002</v>
      </c>
      <c r="H96" s="38">
        <f t="shared" si="5"/>
        <v>411.75000000000006</v>
      </c>
    </row>
    <row r="97" spans="1:8" s="14" customFormat="1">
      <c r="B97" s="8" t="s">
        <v>79</v>
      </c>
      <c r="C97" s="8" t="s">
        <v>80</v>
      </c>
      <c r="D97" s="8">
        <v>2</v>
      </c>
      <c r="E97" s="31">
        <v>12</v>
      </c>
      <c r="F97" s="32">
        <v>18.170000000000002</v>
      </c>
      <c r="G97" s="38">
        <f t="shared" si="4"/>
        <v>16.353000000000002</v>
      </c>
      <c r="H97" s="38">
        <f t="shared" si="5"/>
        <v>408.82500000000005</v>
      </c>
    </row>
    <row r="98" spans="1:8" s="14" customFormat="1">
      <c r="B98" s="8" t="s">
        <v>57</v>
      </c>
      <c r="C98" s="8" t="s">
        <v>81</v>
      </c>
      <c r="D98" s="8">
        <v>2</v>
      </c>
      <c r="E98" s="31">
        <v>12</v>
      </c>
      <c r="F98" s="32">
        <v>17.400000000000002</v>
      </c>
      <c r="G98" s="38">
        <f t="shared" si="4"/>
        <v>15.660000000000002</v>
      </c>
      <c r="H98" s="38">
        <f t="shared" si="5"/>
        <v>391.50000000000006</v>
      </c>
    </row>
    <row r="99" spans="1:8">
      <c r="A99" s="28" t="s">
        <v>414</v>
      </c>
      <c r="B99" s="20" t="s">
        <v>372</v>
      </c>
      <c r="C99" s="21"/>
      <c r="D99" s="10"/>
      <c r="E99" s="10"/>
      <c r="F99" s="27"/>
      <c r="G99" s="36"/>
      <c r="H99" s="36"/>
    </row>
    <row r="100" spans="1:8" s="14" customFormat="1">
      <c r="B100" s="8" t="s">
        <v>82</v>
      </c>
      <c r="C100" s="8" t="s">
        <v>83</v>
      </c>
      <c r="D100" s="8">
        <v>10</v>
      </c>
      <c r="E100" s="31">
        <v>100</v>
      </c>
      <c r="F100" s="32">
        <v>4.0999999999999996</v>
      </c>
      <c r="G100" s="38">
        <f t="shared" ref="G100:G107" si="6">SUM((100-$G$10)/100*F100)</f>
        <v>3.69</v>
      </c>
      <c r="H100" s="38">
        <f t="shared" ref="H100:H107" si="7">SUM(G100*$H$10)</f>
        <v>92.25</v>
      </c>
    </row>
    <row r="101" spans="1:8" s="14" customFormat="1">
      <c r="B101" s="8" t="s">
        <v>312</v>
      </c>
      <c r="C101" s="8" t="s">
        <v>313</v>
      </c>
      <c r="D101" s="8">
        <v>10</v>
      </c>
      <c r="E101" s="31">
        <v>60</v>
      </c>
      <c r="F101" s="32">
        <v>4.24</v>
      </c>
      <c r="G101" s="38">
        <f t="shared" si="6"/>
        <v>3.8160000000000003</v>
      </c>
      <c r="H101" s="38">
        <f t="shared" si="7"/>
        <v>95.4</v>
      </c>
    </row>
    <row r="102" spans="1:8" s="14" customFormat="1">
      <c r="B102" s="8" t="s">
        <v>314</v>
      </c>
      <c r="C102" s="8" t="s">
        <v>84</v>
      </c>
      <c r="D102" s="8">
        <v>10</v>
      </c>
      <c r="E102" s="31">
        <v>50</v>
      </c>
      <c r="F102" s="32">
        <v>5.3199999999999994</v>
      </c>
      <c r="G102" s="38">
        <f t="shared" si="6"/>
        <v>4.7879999999999994</v>
      </c>
      <c r="H102" s="38">
        <f t="shared" si="7"/>
        <v>119.69999999999999</v>
      </c>
    </row>
    <row r="103" spans="1:8" s="14" customFormat="1">
      <c r="B103" s="8" t="s">
        <v>315</v>
      </c>
      <c r="C103" s="8" t="s">
        <v>85</v>
      </c>
      <c r="D103" s="8">
        <v>10</v>
      </c>
      <c r="E103" s="31">
        <v>30</v>
      </c>
      <c r="F103" s="32">
        <v>7.26</v>
      </c>
      <c r="G103" s="38">
        <f t="shared" si="6"/>
        <v>6.5339999999999998</v>
      </c>
      <c r="H103" s="38">
        <f t="shared" si="7"/>
        <v>163.35</v>
      </c>
    </row>
    <row r="104" spans="1:8" s="14" customFormat="1">
      <c r="B104" s="8" t="s">
        <v>316</v>
      </c>
      <c r="C104" s="8" t="s">
        <v>86</v>
      </c>
      <c r="D104" s="8">
        <v>4</v>
      </c>
      <c r="E104" s="31">
        <v>20</v>
      </c>
      <c r="F104" s="32">
        <v>11.85</v>
      </c>
      <c r="G104" s="38">
        <f t="shared" si="6"/>
        <v>10.664999999999999</v>
      </c>
      <c r="H104" s="38">
        <f t="shared" si="7"/>
        <v>266.625</v>
      </c>
    </row>
    <row r="105" spans="1:8" s="14" customFormat="1">
      <c r="B105" s="8" t="s">
        <v>317</v>
      </c>
      <c r="C105" s="8" t="s">
        <v>87</v>
      </c>
      <c r="D105" s="8">
        <v>2</v>
      </c>
      <c r="E105" s="31">
        <v>12</v>
      </c>
      <c r="F105" s="32">
        <v>19.23</v>
      </c>
      <c r="G105" s="38">
        <f t="shared" si="6"/>
        <v>17.307000000000002</v>
      </c>
      <c r="H105" s="38">
        <f t="shared" si="7"/>
        <v>432.67500000000007</v>
      </c>
    </row>
    <row r="106" spans="1:8" s="14" customFormat="1">
      <c r="B106" s="8" t="s">
        <v>318</v>
      </c>
      <c r="C106" s="8" t="s">
        <v>88</v>
      </c>
      <c r="D106" s="8">
        <v>2</v>
      </c>
      <c r="E106" s="31">
        <v>8</v>
      </c>
      <c r="F106" s="32">
        <v>36.129999999999995</v>
      </c>
      <c r="G106" s="38">
        <f t="shared" si="6"/>
        <v>32.516999999999996</v>
      </c>
      <c r="H106" s="38">
        <f t="shared" si="7"/>
        <v>812.92499999999995</v>
      </c>
    </row>
    <row r="107" spans="1:8" s="14" customFormat="1">
      <c r="B107" s="8" t="s">
        <v>319</v>
      </c>
      <c r="C107" s="8" t="s">
        <v>89</v>
      </c>
      <c r="D107" s="8">
        <v>1</v>
      </c>
      <c r="E107" s="31">
        <v>5</v>
      </c>
      <c r="F107" s="32">
        <v>48.29</v>
      </c>
      <c r="G107" s="38">
        <f t="shared" si="6"/>
        <v>43.460999999999999</v>
      </c>
      <c r="H107" s="38">
        <f t="shared" si="7"/>
        <v>1086.5249999999999</v>
      </c>
    </row>
    <row r="108" spans="1:8">
      <c r="A108" s="28" t="s">
        <v>415</v>
      </c>
      <c r="B108" s="20" t="s">
        <v>372</v>
      </c>
      <c r="C108" s="21"/>
      <c r="D108" s="10"/>
      <c r="E108" s="10"/>
      <c r="F108" s="27"/>
      <c r="G108" s="36"/>
      <c r="H108" s="36"/>
    </row>
    <row r="109" spans="1:8" s="14" customFormat="1">
      <c r="B109" s="8" t="s">
        <v>90</v>
      </c>
      <c r="C109" s="8" t="s">
        <v>91</v>
      </c>
      <c r="D109" s="8">
        <v>10</v>
      </c>
      <c r="E109" s="31">
        <v>60</v>
      </c>
      <c r="F109" s="32">
        <v>5.33</v>
      </c>
      <c r="G109" s="38">
        <f t="shared" ref="G109:G139" si="8">SUM((100-$G$10)/100*F109)</f>
        <v>4.7970000000000006</v>
      </c>
      <c r="H109" s="38">
        <f t="shared" ref="H109:H139" si="9">SUM(G109*$H$10)</f>
        <v>119.92500000000001</v>
      </c>
    </row>
    <row r="110" spans="1:8" s="14" customFormat="1">
      <c r="B110" s="8" t="s">
        <v>92</v>
      </c>
      <c r="C110" s="8" t="s">
        <v>93</v>
      </c>
      <c r="D110" s="8">
        <v>10</v>
      </c>
      <c r="E110" s="31">
        <v>60</v>
      </c>
      <c r="F110" s="32">
        <v>9.61</v>
      </c>
      <c r="G110" s="38">
        <f t="shared" si="8"/>
        <v>8.6489999999999991</v>
      </c>
      <c r="H110" s="38">
        <f t="shared" si="9"/>
        <v>216.22499999999997</v>
      </c>
    </row>
    <row r="111" spans="1:8" s="14" customFormat="1">
      <c r="B111" s="8" t="s">
        <v>94</v>
      </c>
      <c r="C111" s="8" t="s">
        <v>95</v>
      </c>
      <c r="D111" s="8">
        <v>10</v>
      </c>
      <c r="E111" s="31">
        <v>40</v>
      </c>
      <c r="F111" s="32">
        <v>12.08</v>
      </c>
      <c r="G111" s="38">
        <f t="shared" si="8"/>
        <v>10.872</v>
      </c>
      <c r="H111" s="38">
        <f t="shared" si="9"/>
        <v>271.8</v>
      </c>
    </row>
    <row r="112" spans="1:8" s="14" customFormat="1">
      <c r="B112" s="8" t="s">
        <v>96</v>
      </c>
      <c r="C112" s="8" t="s">
        <v>97</v>
      </c>
      <c r="D112" s="8">
        <v>10</v>
      </c>
      <c r="E112" s="31">
        <v>50</v>
      </c>
      <c r="F112" s="32">
        <v>6.97</v>
      </c>
      <c r="G112" s="38">
        <f t="shared" si="8"/>
        <v>6.2729999999999997</v>
      </c>
      <c r="H112" s="38">
        <f t="shared" si="9"/>
        <v>156.82499999999999</v>
      </c>
    </row>
    <row r="113" spans="2:8" s="14" customFormat="1">
      <c r="B113" s="8" t="s">
        <v>320</v>
      </c>
      <c r="C113" s="8" t="s">
        <v>98</v>
      </c>
      <c r="D113" s="8">
        <v>10</v>
      </c>
      <c r="E113" s="31">
        <v>60</v>
      </c>
      <c r="F113" s="32">
        <v>8.51</v>
      </c>
      <c r="G113" s="38">
        <f t="shared" si="8"/>
        <v>7.6589999999999998</v>
      </c>
      <c r="H113" s="38">
        <f t="shared" si="9"/>
        <v>191.47499999999999</v>
      </c>
    </row>
    <row r="114" spans="2:8" s="14" customFormat="1">
      <c r="B114" s="8" t="s">
        <v>99</v>
      </c>
      <c r="C114" s="8" t="s">
        <v>100</v>
      </c>
      <c r="D114" s="8">
        <v>10</v>
      </c>
      <c r="E114" s="31">
        <v>60</v>
      </c>
      <c r="F114" s="32">
        <v>5.6499999999999995</v>
      </c>
      <c r="G114" s="38">
        <f t="shared" si="8"/>
        <v>5.085</v>
      </c>
      <c r="H114" s="38">
        <f t="shared" si="9"/>
        <v>127.125</v>
      </c>
    </row>
    <row r="115" spans="2:8" s="14" customFormat="1">
      <c r="B115" s="8" t="s">
        <v>101</v>
      </c>
      <c r="C115" s="8" t="s">
        <v>102</v>
      </c>
      <c r="D115" s="8">
        <v>10</v>
      </c>
      <c r="E115" s="31">
        <v>60</v>
      </c>
      <c r="F115" s="32">
        <v>8.51</v>
      </c>
      <c r="G115" s="38">
        <f t="shared" si="8"/>
        <v>7.6589999999999998</v>
      </c>
      <c r="H115" s="38">
        <f t="shared" si="9"/>
        <v>191.47499999999999</v>
      </c>
    </row>
    <row r="116" spans="2:8" s="14" customFormat="1">
      <c r="B116" s="8" t="s">
        <v>103</v>
      </c>
      <c r="C116" s="8" t="s">
        <v>104</v>
      </c>
      <c r="D116" s="8">
        <v>10</v>
      </c>
      <c r="E116" s="31">
        <v>40</v>
      </c>
      <c r="F116" s="32">
        <v>10.02</v>
      </c>
      <c r="G116" s="38">
        <f t="shared" si="8"/>
        <v>9.0180000000000007</v>
      </c>
      <c r="H116" s="38">
        <f t="shared" si="9"/>
        <v>225.45000000000002</v>
      </c>
    </row>
    <row r="117" spans="2:8" s="14" customFormat="1">
      <c r="B117" s="8" t="s">
        <v>321</v>
      </c>
      <c r="C117" s="8" t="s">
        <v>105</v>
      </c>
      <c r="D117" s="8">
        <v>10</v>
      </c>
      <c r="E117" s="31">
        <v>40</v>
      </c>
      <c r="F117" s="32">
        <v>11.76</v>
      </c>
      <c r="G117" s="38">
        <f t="shared" si="8"/>
        <v>10.584</v>
      </c>
      <c r="H117" s="38">
        <f t="shared" si="9"/>
        <v>264.59999999999997</v>
      </c>
    </row>
    <row r="118" spans="2:8" s="14" customFormat="1">
      <c r="B118" s="8" t="s">
        <v>106</v>
      </c>
      <c r="C118" s="8" t="s">
        <v>107</v>
      </c>
      <c r="D118" s="8">
        <v>10</v>
      </c>
      <c r="E118" s="31">
        <v>40</v>
      </c>
      <c r="F118" s="32">
        <v>6.6099999999999994</v>
      </c>
      <c r="G118" s="38">
        <f t="shared" si="8"/>
        <v>5.9489999999999998</v>
      </c>
      <c r="H118" s="38">
        <f t="shared" si="9"/>
        <v>148.72499999999999</v>
      </c>
    </row>
    <row r="119" spans="2:8" s="14" customFormat="1">
      <c r="B119" s="8" t="s">
        <v>350</v>
      </c>
      <c r="C119" s="8" t="s">
        <v>351</v>
      </c>
      <c r="D119" s="8"/>
      <c r="E119" s="31"/>
      <c r="F119" s="32">
        <v>6.6099999999999994</v>
      </c>
      <c r="G119" s="38">
        <f t="shared" si="8"/>
        <v>5.9489999999999998</v>
      </c>
      <c r="H119" s="38">
        <f t="shared" si="9"/>
        <v>148.72499999999999</v>
      </c>
    </row>
    <row r="120" spans="2:8" s="14" customFormat="1">
      <c r="B120" s="8" t="s">
        <v>108</v>
      </c>
      <c r="C120" s="8" t="s">
        <v>109</v>
      </c>
      <c r="D120" s="8">
        <v>10</v>
      </c>
      <c r="E120" s="31">
        <v>40</v>
      </c>
      <c r="F120" s="32">
        <v>8.01</v>
      </c>
      <c r="G120" s="38">
        <f t="shared" si="8"/>
        <v>7.2089999999999996</v>
      </c>
      <c r="H120" s="38">
        <f t="shared" si="9"/>
        <v>180.22499999999999</v>
      </c>
    </row>
    <row r="121" spans="2:8" s="14" customFormat="1">
      <c r="B121" s="8" t="s">
        <v>110</v>
      </c>
      <c r="C121" s="8" t="s">
        <v>111</v>
      </c>
      <c r="D121" s="8">
        <v>10</v>
      </c>
      <c r="E121" s="31">
        <v>40</v>
      </c>
      <c r="F121" s="32">
        <v>10.47</v>
      </c>
      <c r="G121" s="38">
        <f t="shared" si="8"/>
        <v>9.423</v>
      </c>
      <c r="H121" s="38">
        <f t="shared" si="9"/>
        <v>235.57499999999999</v>
      </c>
    </row>
    <row r="122" spans="2:8" s="14" customFormat="1">
      <c r="B122" s="8" t="s">
        <v>112</v>
      </c>
      <c r="C122" s="8" t="s">
        <v>113</v>
      </c>
      <c r="D122" s="8">
        <v>10</v>
      </c>
      <c r="E122" s="31">
        <v>30</v>
      </c>
      <c r="F122" s="32">
        <v>12.68</v>
      </c>
      <c r="G122" s="38">
        <f t="shared" si="8"/>
        <v>11.412000000000001</v>
      </c>
      <c r="H122" s="38">
        <f t="shared" si="9"/>
        <v>285.3</v>
      </c>
    </row>
    <row r="123" spans="2:8" s="14" customFormat="1">
      <c r="B123" s="8" t="s">
        <v>114</v>
      </c>
      <c r="C123" s="8" t="s">
        <v>115</v>
      </c>
      <c r="D123" s="8">
        <v>10</v>
      </c>
      <c r="E123" s="31">
        <v>30</v>
      </c>
      <c r="F123" s="32">
        <v>14.47</v>
      </c>
      <c r="G123" s="38">
        <f t="shared" si="8"/>
        <v>13.023000000000001</v>
      </c>
      <c r="H123" s="38">
        <f t="shared" si="9"/>
        <v>325.57500000000005</v>
      </c>
    </row>
    <row r="124" spans="2:8" s="14" customFormat="1">
      <c r="B124" s="8" t="s">
        <v>116</v>
      </c>
      <c r="C124" s="8" t="s">
        <v>117</v>
      </c>
      <c r="D124" s="8">
        <v>5</v>
      </c>
      <c r="E124" s="31">
        <v>20</v>
      </c>
      <c r="F124" s="32">
        <v>16.880000000000003</v>
      </c>
      <c r="G124" s="38">
        <f t="shared" si="8"/>
        <v>15.192000000000002</v>
      </c>
      <c r="H124" s="38">
        <f t="shared" si="9"/>
        <v>379.80000000000007</v>
      </c>
    </row>
    <row r="125" spans="2:8" s="14" customFormat="1">
      <c r="B125" s="8" t="s">
        <v>118</v>
      </c>
      <c r="C125" s="8" t="s">
        <v>119</v>
      </c>
      <c r="D125" s="8">
        <v>5</v>
      </c>
      <c r="E125" s="31">
        <v>25</v>
      </c>
      <c r="F125" s="32">
        <v>13.45</v>
      </c>
      <c r="G125" s="38">
        <f t="shared" si="8"/>
        <v>12.105</v>
      </c>
      <c r="H125" s="38">
        <f t="shared" si="9"/>
        <v>302.625</v>
      </c>
    </row>
    <row r="126" spans="2:8" s="14" customFormat="1">
      <c r="B126" s="8" t="s">
        <v>120</v>
      </c>
      <c r="C126" s="8" t="s">
        <v>121</v>
      </c>
      <c r="D126" s="8">
        <v>5</v>
      </c>
      <c r="E126" s="31">
        <v>20</v>
      </c>
      <c r="F126" s="32">
        <v>20.71</v>
      </c>
      <c r="G126" s="38">
        <f t="shared" si="8"/>
        <v>18.639000000000003</v>
      </c>
      <c r="H126" s="38">
        <f t="shared" si="9"/>
        <v>465.97500000000008</v>
      </c>
    </row>
    <row r="127" spans="2:8" s="14" customFormat="1">
      <c r="B127" s="8" t="s">
        <v>122</v>
      </c>
      <c r="C127" s="8" t="s">
        <v>123</v>
      </c>
      <c r="D127" s="8">
        <v>4</v>
      </c>
      <c r="E127" s="31">
        <v>20</v>
      </c>
      <c r="F127" s="32">
        <v>18.14</v>
      </c>
      <c r="G127" s="38">
        <f t="shared" si="8"/>
        <v>16.326000000000001</v>
      </c>
      <c r="H127" s="38">
        <f t="shared" si="9"/>
        <v>408.15000000000003</v>
      </c>
    </row>
    <row r="128" spans="2:8" s="14" customFormat="1">
      <c r="B128" s="8" t="s">
        <v>124</v>
      </c>
      <c r="C128" s="8" t="s">
        <v>125</v>
      </c>
      <c r="D128" s="8">
        <v>4</v>
      </c>
      <c r="E128" s="31">
        <v>20</v>
      </c>
      <c r="F128" s="32">
        <v>17.98</v>
      </c>
      <c r="G128" s="38">
        <f t="shared" si="8"/>
        <v>16.182000000000002</v>
      </c>
      <c r="H128" s="38">
        <f t="shared" si="9"/>
        <v>404.55000000000007</v>
      </c>
    </row>
    <row r="129" spans="1:8" s="14" customFormat="1">
      <c r="B129" s="8" t="s">
        <v>126</v>
      </c>
      <c r="C129" s="8" t="s">
        <v>127</v>
      </c>
      <c r="D129" s="8">
        <v>4</v>
      </c>
      <c r="E129" s="31">
        <v>20</v>
      </c>
      <c r="F129" s="32">
        <v>17.880000000000003</v>
      </c>
      <c r="G129" s="38">
        <f t="shared" si="8"/>
        <v>16.092000000000002</v>
      </c>
      <c r="H129" s="38">
        <f t="shared" si="9"/>
        <v>402.30000000000007</v>
      </c>
    </row>
    <row r="130" spans="1:8" s="14" customFormat="1">
      <c r="B130" s="8" t="s">
        <v>128</v>
      </c>
      <c r="C130" s="8" t="s">
        <v>129</v>
      </c>
      <c r="D130" s="8">
        <v>4</v>
      </c>
      <c r="E130" s="31">
        <v>16</v>
      </c>
      <c r="F130" s="32">
        <v>18.180000000000003</v>
      </c>
      <c r="G130" s="38">
        <f t="shared" si="8"/>
        <v>16.362000000000002</v>
      </c>
      <c r="H130" s="38">
        <f t="shared" si="9"/>
        <v>409.05000000000007</v>
      </c>
    </row>
    <row r="131" spans="1:8" s="14" customFormat="1">
      <c r="B131" s="8" t="s">
        <v>130</v>
      </c>
      <c r="C131" s="8" t="s">
        <v>131</v>
      </c>
      <c r="D131" s="8">
        <v>4</v>
      </c>
      <c r="E131" s="31">
        <v>12</v>
      </c>
      <c r="F131" s="32">
        <v>32.82</v>
      </c>
      <c r="G131" s="38">
        <f t="shared" si="8"/>
        <v>29.538</v>
      </c>
      <c r="H131" s="38">
        <f t="shared" si="9"/>
        <v>738.45</v>
      </c>
    </row>
    <row r="132" spans="1:8" s="14" customFormat="1">
      <c r="B132" s="8" t="s">
        <v>132</v>
      </c>
      <c r="C132" s="8" t="s">
        <v>133</v>
      </c>
      <c r="D132" s="8">
        <v>4</v>
      </c>
      <c r="E132" s="31">
        <v>12</v>
      </c>
      <c r="F132" s="32">
        <v>32.58</v>
      </c>
      <c r="G132" s="38">
        <f t="shared" si="8"/>
        <v>29.321999999999999</v>
      </c>
      <c r="H132" s="38">
        <f t="shared" si="9"/>
        <v>733.05</v>
      </c>
    </row>
    <row r="133" spans="1:8" s="14" customFormat="1">
      <c r="B133" s="8" t="s">
        <v>134</v>
      </c>
      <c r="C133" s="8" t="s">
        <v>135</v>
      </c>
      <c r="D133" s="8">
        <v>4</v>
      </c>
      <c r="E133" s="31">
        <v>8</v>
      </c>
      <c r="F133" s="32">
        <v>35.199999999999996</v>
      </c>
      <c r="G133" s="38">
        <f t="shared" si="8"/>
        <v>31.679999999999996</v>
      </c>
      <c r="H133" s="38">
        <f t="shared" si="9"/>
        <v>791.99999999999989</v>
      </c>
    </row>
    <row r="134" spans="1:8" s="14" customFormat="1">
      <c r="B134" s="8" t="s">
        <v>136</v>
      </c>
      <c r="C134" s="8" t="s">
        <v>137</v>
      </c>
      <c r="D134" s="8">
        <v>2</v>
      </c>
      <c r="E134" s="31">
        <v>10</v>
      </c>
      <c r="F134" s="32">
        <v>35.57</v>
      </c>
      <c r="G134" s="38">
        <f t="shared" si="8"/>
        <v>32.012999999999998</v>
      </c>
      <c r="H134" s="38">
        <f t="shared" si="9"/>
        <v>800.32499999999993</v>
      </c>
    </row>
    <row r="135" spans="1:8" s="14" customFormat="1">
      <c r="B135" s="8" t="s">
        <v>138</v>
      </c>
      <c r="C135" s="8" t="s">
        <v>139</v>
      </c>
      <c r="D135" s="8">
        <v>1</v>
      </c>
      <c r="E135" s="31">
        <v>8</v>
      </c>
      <c r="F135" s="32">
        <v>44.69</v>
      </c>
      <c r="G135" s="38">
        <f t="shared" si="8"/>
        <v>40.220999999999997</v>
      </c>
      <c r="H135" s="38">
        <f t="shared" si="9"/>
        <v>1005.5249999999999</v>
      </c>
    </row>
    <row r="136" spans="1:8" s="14" customFormat="1">
      <c r="B136" s="8" t="s">
        <v>140</v>
      </c>
      <c r="C136" s="8" t="s">
        <v>141</v>
      </c>
      <c r="D136" s="8">
        <v>1</v>
      </c>
      <c r="E136" s="31">
        <v>8</v>
      </c>
      <c r="F136" s="32">
        <v>48.46</v>
      </c>
      <c r="G136" s="38">
        <f t="shared" si="8"/>
        <v>43.614000000000004</v>
      </c>
      <c r="H136" s="38">
        <f t="shared" si="9"/>
        <v>1090.3500000000001</v>
      </c>
    </row>
    <row r="137" spans="1:8" s="14" customFormat="1">
      <c r="B137" s="8" t="s">
        <v>142</v>
      </c>
      <c r="C137" s="8" t="s">
        <v>143</v>
      </c>
      <c r="D137" s="8">
        <v>1</v>
      </c>
      <c r="E137" s="31">
        <v>8</v>
      </c>
      <c r="F137" s="32">
        <v>50.989999999999995</v>
      </c>
      <c r="G137" s="38">
        <f t="shared" si="8"/>
        <v>45.890999999999998</v>
      </c>
      <c r="H137" s="38">
        <f t="shared" si="9"/>
        <v>1147.2749999999999</v>
      </c>
    </row>
    <row r="138" spans="1:8" s="14" customFormat="1">
      <c r="B138" s="8" t="s">
        <v>144</v>
      </c>
      <c r="C138" s="8" t="s">
        <v>145</v>
      </c>
      <c r="D138" s="8">
        <v>1</v>
      </c>
      <c r="E138" s="31">
        <v>6</v>
      </c>
      <c r="F138" s="32">
        <v>58.44</v>
      </c>
      <c r="G138" s="38">
        <f t="shared" si="8"/>
        <v>52.595999999999997</v>
      </c>
      <c r="H138" s="38">
        <f t="shared" si="9"/>
        <v>1314.8999999999999</v>
      </c>
    </row>
    <row r="139" spans="1:8" s="14" customFormat="1">
      <c r="B139" s="8" t="s">
        <v>146</v>
      </c>
      <c r="C139" s="8" t="s">
        <v>147</v>
      </c>
      <c r="D139" s="8">
        <v>1</v>
      </c>
      <c r="E139" s="31">
        <v>5</v>
      </c>
      <c r="F139" s="32">
        <v>55.629999999999995</v>
      </c>
      <c r="G139" s="38">
        <f t="shared" si="8"/>
        <v>50.067</v>
      </c>
      <c r="H139" s="38">
        <f t="shared" si="9"/>
        <v>1251.675</v>
      </c>
    </row>
    <row r="140" spans="1:8">
      <c r="A140" s="28" t="s">
        <v>416</v>
      </c>
      <c r="B140" s="20" t="s">
        <v>387</v>
      </c>
      <c r="C140" s="21"/>
      <c r="D140" s="10"/>
      <c r="E140" s="10"/>
      <c r="F140" s="27"/>
      <c r="G140" s="36"/>
      <c r="H140" s="36"/>
    </row>
    <row r="141" spans="1:8" s="14" customFormat="1">
      <c r="B141" s="8" t="s">
        <v>0</v>
      </c>
      <c r="C141" s="8" t="s">
        <v>148</v>
      </c>
      <c r="D141" s="8">
        <v>10</v>
      </c>
      <c r="E141" s="31">
        <v>350</v>
      </c>
      <c r="F141" s="32">
        <v>3.42</v>
      </c>
      <c r="G141" s="38">
        <f t="shared" ref="G141:G148" si="10">SUM((100-$G$10)/100*F141)</f>
        <v>3.0779999999999998</v>
      </c>
      <c r="H141" s="38">
        <f t="shared" ref="H141:H148" si="11">SUM(G141*$H$10)</f>
        <v>76.95</v>
      </c>
    </row>
    <row r="142" spans="1:8" s="14" customFormat="1">
      <c r="B142" s="8" t="s">
        <v>2</v>
      </c>
      <c r="C142" s="8" t="s">
        <v>322</v>
      </c>
      <c r="D142" s="8">
        <v>10</v>
      </c>
      <c r="E142" s="31">
        <v>300</v>
      </c>
      <c r="F142" s="32">
        <v>4.4399999999999995</v>
      </c>
      <c r="G142" s="38">
        <f t="shared" si="10"/>
        <v>3.9959999999999996</v>
      </c>
      <c r="H142" s="38">
        <f t="shared" si="11"/>
        <v>99.899999999999991</v>
      </c>
    </row>
    <row r="143" spans="1:8" s="14" customFormat="1">
      <c r="B143" s="8" t="s">
        <v>3</v>
      </c>
      <c r="C143" s="8" t="s">
        <v>149</v>
      </c>
      <c r="D143" s="8">
        <v>10</v>
      </c>
      <c r="E143" s="31">
        <v>200</v>
      </c>
      <c r="F143" s="32">
        <v>5.51</v>
      </c>
      <c r="G143" s="38">
        <f t="shared" si="10"/>
        <v>4.9589999999999996</v>
      </c>
      <c r="H143" s="38">
        <f t="shared" si="11"/>
        <v>123.97499999999999</v>
      </c>
    </row>
    <row r="144" spans="1:8" s="14" customFormat="1">
      <c r="B144" s="8" t="s">
        <v>5</v>
      </c>
      <c r="C144" s="8" t="s">
        <v>150</v>
      </c>
      <c r="D144" s="8">
        <v>10</v>
      </c>
      <c r="E144" s="31">
        <v>150</v>
      </c>
      <c r="F144" s="32">
        <v>7.45</v>
      </c>
      <c r="G144" s="38">
        <f t="shared" si="10"/>
        <v>6.7050000000000001</v>
      </c>
      <c r="H144" s="38">
        <f t="shared" si="11"/>
        <v>167.625</v>
      </c>
    </row>
    <row r="145" spans="1:8" s="14" customFormat="1">
      <c r="B145" s="8" t="s">
        <v>7</v>
      </c>
      <c r="C145" s="8" t="s">
        <v>323</v>
      </c>
      <c r="D145" s="8">
        <v>10</v>
      </c>
      <c r="E145" s="31">
        <v>100</v>
      </c>
      <c r="F145" s="32">
        <v>12.78</v>
      </c>
      <c r="G145" s="38">
        <f t="shared" si="10"/>
        <v>11.501999999999999</v>
      </c>
      <c r="H145" s="38">
        <f t="shared" si="11"/>
        <v>287.54999999999995</v>
      </c>
    </row>
    <row r="146" spans="1:8" s="14" customFormat="1">
      <c r="B146" s="8" t="s">
        <v>8</v>
      </c>
      <c r="C146" s="8" t="s">
        <v>151</v>
      </c>
      <c r="D146" s="8">
        <v>5</v>
      </c>
      <c r="E146" s="31">
        <v>60</v>
      </c>
      <c r="F146" s="32">
        <v>14.67</v>
      </c>
      <c r="G146" s="38">
        <f t="shared" si="10"/>
        <v>13.202999999999999</v>
      </c>
      <c r="H146" s="38">
        <f t="shared" si="11"/>
        <v>330.07499999999999</v>
      </c>
    </row>
    <row r="147" spans="1:8" s="14" customFormat="1">
      <c r="B147" s="8" t="s">
        <v>10</v>
      </c>
      <c r="C147" s="8" t="s">
        <v>152</v>
      </c>
      <c r="D147" s="8">
        <v>5</v>
      </c>
      <c r="E147" s="31">
        <v>35</v>
      </c>
      <c r="F147" s="32">
        <v>20.82</v>
      </c>
      <c r="G147" s="38">
        <f t="shared" si="10"/>
        <v>18.738</v>
      </c>
      <c r="H147" s="38">
        <f t="shared" si="11"/>
        <v>468.45</v>
      </c>
    </row>
    <row r="148" spans="1:8" s="14" customFormat="1">
      <c r="B148" s="8" t="s">
        <v>12</v>
      </c>
      <c r="C148" s="8" t="s">
        <v>153</v>
      </c>
      <c r="D148" s="8">
        <v>5</v>
      </c>
      <c r="E148" s="31">
        <v>20</v>
      </c>
      <c r="F148" s="32">
        <v>24.57</v>
      </c>
      <c r="G148" s="38">
        <f t="shared" si="10"/>
        <v>22.113</v>
      </c>
      <c r="H148" s="38">
        <f t="shared" si="11"/>
        <v>552.82500000000005</v>
      </c>
    </row>
    <row r="149" spans="1:8">
      <c r="A149" s="28" t="s">
        <v>417</v>
      </c>
      <c r="B149" s="20" t="s">
        <v>375</v>
      </c>
      <c r="C149" s="21"/>
      <c r="D149" s="10"/>
      <c r="E149" s="10"/>
      <c r="F149" s="27"/>
      <c r="G149" s="36"/>
      <c r="H149" s="36"/>
    </row>
    <row r="150" spans="1:8" s="14" customFormat="1">
      <c r="B150" s="8" t="s">
        <v>2</v>
      </c>
      <c r="C150" s="8" t="s">
        <v>154</v>
      </c>
      <c r="D150" s="8">
        <v>10</v>
      </c>
      <c r="E150" s="31">
        <v>40</v>
      </c>
      <c r="F150" s="32">
        <v>8.33</v>
      </c>
      <c r="G150" s="38">
        <f t="shared" ref="G150:G152" si="12">SUM((100-$G$10)/100*F150)</f>
        <v>7.4969999999999999</v>
      </c>
      <c r="H150" s="38">
        <f t="shared" ref="H150:H152" si="13">SUM(G150*$H$10)</f>
        <v>187.42500000000001</v>
      </c>
    </row>
    <row r="151" spans="1:8" s="14" customFormat="1">
      <c r="B151" s="8" t="s">
        <v>3</v>
      </c>
      <c r="C151" s="8" t="s">
        <v>155</v>
      </c>
      <c r="D151" s="8">
        <v>10</v>
      </c>
      <c r="E151" s="31">
        <v>30</v>
      </c>
      <c r="F151" s="32">
        <v>13.9</v>
      </c>
      <c r="G151" s="38">
        <f t="shared" si="12"/>
        <v>12.51</v>
      </c>
      <c r="H151" s="38">
        <f t="shared" si="13"/>
        <v>312.75</v>
      </c>
    </row>
    <row r="152" spans="1:8" s="14" customFormat="1">
      <c r="B152" s="8" t="s">
        <v>5</v>
      </c>
      <c r="C152" s="8" t="s">
        <v>156</v>
      </c>
      <c r="D152" s="8">
        <v>10</v>
      </c>
      <c r="E152" s="31">
        <v>20</v>
      </c>
      <c r="F152" s="32">
        <v>16.900000000000002</v>
      </c>
      <c r="G152" s="38">
        <f t="shared" si="12"/>
        <v>15.210000000000003</v>
      </c>
      <c r="H152" s="38">
        <f t="shared" si="13"/>
        <v>380.25000000000006</v>
      </c>
    </row>
    <row r="153" spans="1:8">
      <c r="A153" s="28" t="s">
        <v>418</v>
      </c>
      <c r="B153" s="20" t="s">
        <v>374</v>
      </c>
      <c r="C153" s="21"/>
      <c r="D153" s="10"/>
      <c r="E153" s="10"/>
      <c r="F153" s="27"/>
      <c r="G153" s="36"/>
      <c r="H153" s="36"/>
    </row>
    <row r="154" spans="1:8" s="14" customFormat="1">
      <c r="B154" s="8" t="s">
        <v>2</v>
      </c>
      <c r="C154" s="8" t="s">
        <v>157</v>
      </c>
      <c r="D154" s="8">
        <v>10</v>
      </c>
      <c r="E154" s="31">
        <v>40</v>
      </c>
      <c r="F154" s="32">
        <v>6.47</v>
      </c>
      <c r="G154" s="38">
        <f t="shared" ref="G154:G156" si="14">SUM((100-$G$10)/100*F154)</f>
        <v>5.8229999999999995</v>
      </c>
      <c r="H154" s="38">
        <f t="shared" ref="H154:H156" si="15">SUM(G154*$H$10)</f>
        <v>145.57499999999999</v>
      </c>
    </row>
    <row r="155" spans="1:8" s="14" customFormat="1">
      <c r="B155" s="8" t="s">
        <v>3</v>
      </c>
      <c r="C155" s="8" t="s">
        <v>158</v>
      </c>
      <c r="D155" s="8">
        <v>10</v>
      </c>
      <c r="E155" s="31">
        <v>30</v>
      </c>
      <c r="F155" s="32">
        <v>9.4700000000000006</v>
      </c>
      <c r="G155" s="38">
        <f t="shared" si="14"/>
        <v>8.5230000000000015</v>
      </c>
      <c r="H155" s="38">
        <f t="shared" si="15"/>
        <v>213.07500000000005</v>
      </c>
    </row>
    <row r="156" spans="1:8" s="14" customFormat="1">
      <c r="B156" s="8" t="s">
        <v>5</v>
      </c>
      <c r="C156" s="8" t="s">
        <v>159</v>
      </c>
      <c r="D156" s="8">
        <v>10</v>
      </c>
      <c r="E156" s="31">
        <v>20</v>
      </c>
      <c r="F156" s="32">
        <v>11.18</v>
      </c>
      <c r="G156" s="38">
        <f t="shared" si="14"/>
        <v>10.061999999999999</v>
      </c>
      <c r="H156" s="38">
        <f t="shared" si="15"/>
        <v>251.54999999999998</v>
      </c>
    </row>
    <row r="157" spans="1:8">
      <c r="A157" s="28" t="s">
        <v>419</v>
      </c>
      <c r="B157" s="20" t="s">
        <v>373</v>
      </c>
      <c r="C157" s="21"/>
      <c r="D157" s="10"/>
      <c r="E157" s="10"/>
      <c r="F157" s="27"/>
      <c r="G157" s="36"/>
      <c r="H157" s="36"/>
    </row>
    <row r="158" spans="1:8" s="14" customFormat="1">
      <c r="B158" s="8" t="s">
        <v>324</v>
      </c>
      <c r="C158" s="8" t="s">
        <v>325</v>
      </c>
      <c r="D158" s="8">
        <v>10</v>
      </c>
      <c r="E158" s="31">
        <v>150</v>
      </c>
      <c r="F158" s="32">
        <v>8.15</v>
      </c>
      <c r="G158" s="38">
        <f t="shared" ref="G158:G168" si="16">SUM((100-$G$10)/100*F158)</f>
        <v>7.3350000000000009</v>
      </c>
      <c r="H158" s="38">
        <f t="shared" ref="H158:H168" si="17">SUM(G158*$H$10)</f>
        <v>183.37500000000003</v>
      </c>
    </row>
    <row r="159" spans="1:8" s="14" customFormat="1">
      <c r="B159" s="8" t="s">
        <v>160</v>
      </c>
      <c r="C159" s="8" t="s">
        <v>161</v>
      </c>
      <c r="D159" s="8">
        <v>10</v>
      </c>
      <c r="E159" s="31">
        <v>80</v>
      </c>
      <c r="F159" s="32">
        <v>14.25</v>
      </c>
      <c r="G159" s="38">
        <f t="shared" si="16"/>
        <v>12.825000000000001</v>
      </c>
      <c r="H159" s="38">
        <f t="shared" si="17"/>
        <v>320.625</v>
      </c>
    </row>
    <row r="160" spans="1:8" s="14" customFormat="1">
      <c r="B160" s="8" t="s">
        <v>326</v>
      </c>
      <c r="C160" s="8" t="s">
        <v>162</v>
      </c>
      <c r="D160" s="8">
        <v>10</v>
      </c>
      <c r="E160" s="31">
        <v>150</v>
      </c>
      <c r="F160" s="32">
        <v>9.6</v>
      </c>
      <c r="G160" s="38">
        <f t="shared" si="16"/>
        <v>8.64</v>
      </c>
      <c r="H160" s="38">
        <f t="shared" si="17"/>
        <v>216</v>
      </c>
    </row>
    <row r="161" spans="1:8" s="14" customFormat="1">
      <c r="B161" s="8" t="s">
        <v>327</v>
      </c>
      <c r="C161" s="8" t="s">
        <v>163</v>
      </c>
      <c r="D161" s="8">
        <v>10</v>
      </c>
      <c r="E161" s="31">
        <v>120</v>
      </c>
      <c r="F161" s="32">
        <v>10.94</v>
      </c>
      <c r="G161" s="38">
        <f t="shared" si="16"/>
        <v>9.8460000000000001</v>
      </c>
      <c r="H161" s="38">
        <f t="shared" si="17"/>
        <v>246.15</v>
      </c>
    </row>
    <row r="162" spans="1:8" s="14" customFormat="1">
      <c r="B162" s="8" t="s">
        <v>328</v>
      </c>
      <c r="C162" s="8" t="s">
        <v>164</v>
      </c>
      <c r="D162" s="8">
        <v>10</v>
      </c>
      <c r="E162" s="31">
        <v>120</v>
      </c>
      <c r="F162" s="32">
        <v>15.9</v>
      </c>
      <c r="G162" s="38">
        <f t="shared" si="16"/>
        <v>14.31</v>
      </c>
      <c r="H162" s="38">
        <f t="shared" si="17"/>
        <v>357.75</v>
      </c>
    </row>
    <row r="163" spans="1:8" s="14" customFormat="1">
      <c r="B163" s="8" t="s">
        <v>329</v>
      </c>
      <c r="C163" s="8" t="s">
        <v>165</v>
      </c>
      <c r="D163" s="8">
        <v>10</v>
      </c>
      <c r="E163" s="31">
        <v>100</v>
      </c>
      <c r="F163" s="32">
        <v>12.32</v>
      </c>
      <c r="G163" s="38">
        <f t="shared" si="16"/>
        <v>11.088000000000001</v>
      </c>
      <c r="H163" s="38">
        <f t="shared" si="17"/>
        <v>277.20000000000005</v>
      </c>
    </row>
    <row r="164" spans="1:8" s="14" customFormat="1">
      <c r="B164" s="8" t="s">
        <v>166</v>
      </c>
      <c r="C164" s="8" t="s">
        <v>167</v>
      </c>
      <c r="D164" s="8">
        <v>10</v>
      </c>
      <c r="E164" s="31">
        <v>80</v>
      </c>
      <c r="F164" s="32">
        <v>20.680000000000003</v>
      </c>
      <c r="G164" s="38">
        <f t="shared" si="16"/>
        <v>18.612000000000002</v>
      </c>
      <c r="H164" s="38">
        <f t="shared" si="17"/>
        <v>465.30000000000007</v>
      </c>
    </row>
    <row r="165" spans="1:8" s="14" customFormat="1">
      <c r="B165" s="8" t="s">
        <v>168</v>
      </c>
      <c r="C165" s="8" t="s">
        <v>169</v>
      </c>
      <c r="D165" s="8">
        <v>5</v>
      </c>
      <c r="E165" s="31">
        <v>60</v>
      </c>
      <c r="F165" s="32">
        <v>20.52</v>
      </c>
      <c r="G165" s="38">
        <f t="shared" si="16"/>
        <v>18.468</v>
      </c>
      <c r="H165" s="38">
        <f t="shared" si="17"/>
        <v>461.7</v>
      </c>
    </row>
    <row r="166" spans="1:8" s="14" customFormat="1">
      <c r="B166" s="8" t="s">
        <v>170</v>
      </c>
      <c r="C166" s="8" t="s">
        <v>171</v>
      </c>
      <c r="D166" s="8">
        <v>2</v>
      </c>
      <c r="E166" s="31">
        <v>40</v>
      </c>
      <c r="F166" s="32">
        <v>38.54</v>
      </c>
      <c r="G166" s="38">
        <f t="shared" si="16"/>
        <v>34.686</v>
      </c>
      <c r="H166" s="38">
        <f t="shared" si="17"/>
        <v>867.15</v>
      </c>
    </row>
    <row r="167" spans="1:8" s="14" customFormat="1">
      <c r="B167" s="8" t="s">
        <v>172</v>
      </c>
      <c r="C167" s="8" t="s">
        <v>173</v>
      </c>
      <c r="D167" s="8">
        <v>2</v>
      </c>
      <c r="E167" s="31">
        <v>22</v>
      </c>
      <c r="F167" s="32">
        <v>49.79</v>
      </c>
      <c r="G167" s="38">
        <f t="shared" si="16"/>
        <v>44.811</v>
      </c>
      <c r="H167" s="38">
        <f t="shared" si="17"/>
        <v>1120.2750000000001</v>
      </c>
    </row>
    <row r="168" spans="1:8" s="14" customFormat="1">
      <c r="B168" s="8" t="s">
        <v>174</v>
      </c>
      <c r="C168" s="8" t="s">
        <v>175</v>
      </c>
      <c r="D168" s="8">
        <v>2</v>
      </c>
      <c r="E168" s="31">
        <v>18</v>
      </c>
      <c r="F168" s="32">
        <v>79.240000000000009</v>
      </c>
      <c r="G168" s="38">
        <f t="shared" si="16"/>
        <v>71.316000000000017</v>
      </c>
      <c r="H168" s="38">
        <f t="shared" si="17"/>
        <v>1782.9000000000003</v>
      </c>
    </row>
    <row r="169" spans="1:8">
      <c r="A169" s="28" t="s">
        <v>420</v>
      </c>
      <c r="B169" s="20" t="s">
        <v>377</v>
      </c>
      <c r="C169" s="21"/>
      <c r="D169" s="10"/>
      <c r="E169" s="10"/>
      <c r="F169" s="27"/>
      <c r="G169" s="36"/>
      <c r="H169" s="36"/>
    </row>
    <row r="170" spans="1:8" s="14" customFormat="1">
      <c r="B170" s="8" t="s">
        <v>324</v>
      </c>
      <c r="C170" s="8" t="s">
        <v>330</v>
      </c>
      <c r="D170" s="8">
        <v>10</v>
      </c>
      <c r="E170" s="31">
        <v>120</v>
      </c>
      <c r="F170" s="32">
        <v>8.85</v>
      </c>
      <c r="G170" s="38">
        <f t="shared" ref="G170:G179" si="18">SUM((100-$G$10)/100*F170)</f>
        <v>7.9649999999999999</v>
      </c>
      <c r="H170" s="38">
        <f t="shared" ref="H170:H179" si="19">SUM(G170*$H$10)</f>
        <v>199.125</v>
      </c>
    </row>
    <row r="171" spans="1:8" s="14" customFormat="1">
      <c r="B171" s="8" t="s">
        <v>326</v>
      </c>
      <c r="C171" s="8" t="s">
        <v>176</v>
      </c>
      <c r="D171" s="8">
        <v>10</v>
      </c>
      <c r="E171" s="31">
        <v>80</v>
      </c>
      <c r="F171" s="32">
        <v>10.35</v>
      </c>
      <c r="G171" s="38">
        <f t="shared" si="18"/>
        <v>9.3149999999999995</v>
      </c>
      <c r="H171" s="38">
        <f t="shared" si="19"/>
        <v>232.875</v>
      </c>
    </row>
    <row r="172" spans="1:8" s="14" customFormat="1">
      <c r="B172" s="8" t="s">
        <v>327</v>
      </c>
      <c r="C172" s="8" t="s">
        <v>177</v>
      </c>
      <c r="D172" s="8">
        <v>10</v>
      </c>
      <c r="E172" s="31">
        <v>80</v>
      </c>
      <c r="F172" s="32">
        <v>10.92</v>
      </c>
      <c r="G172" s="38">
        <f t="shared" si="18"/>
        <v>9.8279999999999994</v>
      </c>
      <c r="H172" s="38">
        <f t="shared" si="19"/>
        <v>245.7</v>
      </c>
    </row>
    <row r="173" spans="1:8" s="14" customFormat="1">
      <c r="B173" s="8" t="s">
        <v>328</v>
      </c>
      <c r="C173" s="8" t="s">
        <v>178</v>
      </c>
      <c r="D173" s="8">
        <v>10</v>
      </c>
      <c r="E173" s="31">
        <v>80</v>
      </c>
      <c r="F173" s="32">
        <v>26.5</v>
      </c>
      <c r="G173" s="38">
        <f t="shared" si="18"/>
        <v>23.85</v>
      </c>
      <c r="H173" s="38">
        <f t="shared" si="19"/>
        <v>596.25</v>
      </c>
    </row>
    <row r="174" spans="1:8" s="14" customFormat="1">
      <c r="B174" s="8" t="s">
        <v>329</v>
      </c>
      <c r="C174" s="8" t="s">
        <v>179</v>
      </c>
      <c r="D174" s="8">
        <v>10</v>
      </c>
      <c r="E174" s="31">
        <v>80</v>
      </c>
      <c r="F174" s="32">
        <v>15.6</v>
      </c>
      <c r="G174" s="38">
        <f t="shared" si="18"/>
        <v>14.04</v>
      </c>
      <c r="H174" s="38">
        <f t="shared" si="19"/>
        <v>351</v>
      </c>
    </row>
    <row r="175" spans="1:8" s="14" customFormat="1">
      <c r="B175" s="8" t="s">
        <v>166</v>
      </c>
      <c r="C175" s="8" t="s">
        <v>180</v>
      </c>
      <c r="D175" s="8">
        <v>10</v>
      </c>
      <c r="E175" s="31">
        <v>80</v>
      </c>
      <c r="F175" s="32">
        <v>21.64</v>
      </c>
      <c r="G175" s="38">
        <f t="shared" si="18"/>
        <v>19.476000000000003</v>
      </c>
      <c r="H175" s="38">
        <f t="shared" si="19"/>
        <v>486.90000000000009</v>
      </c>
    </row>
    <row r="176" spans="1:8" s="14" customFormat="1">
      <c r="B176" s="8" t="s">
        <v>168</v>
      </c>
      <c r="C176" s="8" t="s">
        <v>338</v>
      </c>
      <c r="D176" s="8">
        <v>5</v>
      </c>
      <c r="E176" s="31">
        <v>40</v>
      </c>
      <c r="F176" s="32">
        <v>27</v>
      </c>
      <c r="G176" s="38">
        <f t="shared" si="18"/>
        <v>24.3</v>
      </c>
      <c r="H176" s="38">
        <f t="shared" si="19"/>
        <v>607.5</v>
      </c>
    </row>
    <row r="177" spans="1:8" s="14" customFormat="1">
      <c r="B177" s="8" t="s">
        <v>170</v>
      </c>
      <c r="C177" s="8" t="s">
        <v>181</v>
      </c>
      <c r="D177" s="8">
        <v>2</v>
      </c>
      <c r="E177" s="31">
        <v>24</v>
      </c>
      <c r="F177" s="32">
        <v>42.22</v>
      </c>
      <c r="G177" s="38">
        <f t="shared" si="18"/>
        <v>37.997999999999998</v>
      </c>
      <c r="H177" s="38">
        <f t="shared" si="19"/>
        <v>949.94999999999993</v>
      </c>
    </row>
    <row r="178" spans="1:8" s="14" customFormat="1">
      <c r="B178" s="8" t="s">
        <v>172</v>
      </c>
      <c r="C178" s="8" t="s">
        <v>182</v>
      </c>
      <c r="D178" s="8">
        <v>2</v>
      </c>
      <c r="E178" s="31">
        <v>12</v>
      </c>
      <c r="F178" s="32">
        <v>57.69</v>
      </c>
      <c r="G178" s="38">
        <f t="shared" si="18"/>
        <v>51.920999999999999</v>
      </c>
      <c r="H178" s="38">
        <f t="shared" si="19"/>
        <v>1298.0250000000001</v>
      </c>
    </row>
    <row r="179" spans="1:8" s="14" customFormat="1">
      <c r="B179" s="8" t="s">
        <v>174</v>
      </c>
      <c r="C179" s="8" t="s">
        <v>183</v>
      </c>
      <c r="D179" s="8">
        <v>2</v>
      </c>
      <c r="E179" s="31">
        <v>8</v>
      </c>
      <c r="F179" s="32">
        <v>83.75</v>
      </c>
      <c r="G179" s="38">
        <f t="shared" si="18"/>
        <v>75.375</v>
      </c>
      <c r="H179" s="38">
        <f t="shared" si="19"/>
        <v>1884.375</v>
      </c>
    </row>
    <row r="180" spans="1:8">
      <c r="A180" s="28" t="s">
        <v>421</v>
      </c>
      <c r="B180" s="20" t="s">
        <v>376</v>
      </c>
      <c r="C180" s="21"/>
      <c r="D180" s="10"/>
      <c r="E180" s="10"/>
      <c r="F180" s="27"/>
      <c r="G180" s="36"/>
      <c r="H180" s="36"/>
    </row>
    <row r="181" spans="1:8" s="14" customFormat="1">
      <c r="B181" s="8" t="s">
        <v>324</v>
      </c>
      <c r="C181" s="8" t="s">
        <v>184</v>
      </c>
      <c r="D181" s="8">
        <v>10</v>
      </c>
      <c r="E181" s="31">
        <v>80</v>
      </c>
      <c r="F181" s="32">
        <v>9.24</v>
      </c>
      <c r="G181" s="38">
        <f t="shared" ref="G181:G183" si="20">SUM((100-$G$10)/100*F181)</f>
        <v>8.3160000000000007</v>
      </c>
      <c r="H181" s="38">
        <f t="shared" ref="H181:H183" si="21">SUM(G181*$H$10)</f>
        <v>207.9</v>
      </c>
    </row>
    <row r="182" spans="1:8" s="14" customFormat="1">
      <c r="B182" s="8" t="s">
        <v>326</v>
      </c>
      <c r="C182" s="8" t="s">
        <v>185</v>
      </c>
      <c r="D182" s="8">
        <v>10</v>
      </c>
      <c r="E182" s="31">
        <v>80</v>
      </c>
      <c r="F182" s="32">
        <v>14.58</v>
      </c>
      <c r="G182" s="38">
        <f t="shared" si="20"/>
        <v>13.122</v>
      </c>
      <c r="H182" s="38">
        <f t="shared" si="21"/>
        <v>328.05</v>
      </c>
    </row>
    <row r="183" spans="1:8" s="14" customFormat="1">
      <c r="B183" s="8" t="s">
        <v>329</v>
      </c>
      <c r="C183" s="8" t="s">
        <v>186</v>
      </c>
      <c r="D183" s="8">
        <v>10</v>
      </c>
      <c r="E183" s="31">
        <v>30</v>
      </c>
      <c r="F183" s="32">
        <v>16.990000000000002</v>
      </c>
      <c r="G183" s="38">
        <f t="shared" si="20"/>
        <v>15.291000000000002</v>
      </c>
      <c r="H183" s="38">
        <f t="shared" si="21"/>
        <v>382.27500000000003</v>
      </c>
    </row>
    <row r="184" spans="1:8" s="14" customFormat="1">
      <c r="B184" s="8"/>
      <c r="C184" s="8"/>
      <c r="D184" s="8"/>
      <c r="E184" s="31"/>
      <c r="F184" s="32"/>
    </row>
    <row r="185" spans="1:8">
      <c r="A185" s="28" t="s">
        <v>423</v>
      </c>
      <c r="B185" s="20" t="s">
        <v>378</v>
      </c>
      <c r="C185" s="21"/>
      <c r="D185" s="10"/>
      <c r="E185" s="10"/>
      <c r="F185" s="27"/>
      <c r="G185" s="36"/>
      <c r="H185" s="36"/>
    </row>
    <row r="186" spans="1:8" s="14" customFormat="1">
      <c r="B186" s="8" t="s">
        <v>352</v>
      </c>
      <c r="C186" s="8" t="s">
        <v>353</v>
      </c>
      <c r="D186" s="8"/>
      <c r="E186" s="31"/>
      <c r="F186" s="32">
        <v>5</v>
      </c>
      <c r="G186" s="38">
        <f t="shared" ref="G186:G201" si="22">SUM((100-$G$10)/100*F186)</f>
        <v>4.5</v>
      </c>
      <c r="H186" s="38">
        <f t="shared" ref="H186:H201" si="23">SUM(G186*$H$10)</f>
        <v>112.5</v>
      </c>
    </row>
    <row r="187" spans="1:8" s="14" customFormat="1">
      <c r="B187" s="8" t="s">
        <v>324</v>
      </c>
      <c r="C187" s="8" t="s">
        <v>331</v>
      </c>
      <c r="D187" s="8">
        <v>10</v>
      </c>
      <c r="E187" s="31">
        <v>120</v>
      </c>
      <c r="F187" s="32">
        <v>3.5799999999999996</v>
      </c>
      <c r="G187" s="38">
        <f t="shared" si="22"/>
        <v>3.2219999999999995</v>
      </c>
      <c r="H187" s="38">
        <f t="shared" si="23"/>
        <v>80.549999999999983</v>
      </c>
    </row>
    <row r="188" spans="1:8" s="14" customFormat="1">
      <c r="B188" s="8" t="s">
        <v>160</v>
      </c>
      <c r="C188" s="8" t="s">
        <v>187</v>
      </c>
      <c r="D188" s="8">
        <v>10</v>
      </c>
      <c r="E188" s="31">
        <v>100</v>
      </c>
      <c r="F188" s="32">
        <v>7.8999999999999995</v>
      </c>
      <c r="G188" s="38">
        <f t="shared" si="22"/>
        <v>7.1099999999999994</v>
      </c>
      <c r="H188" s="38">
        <f t="shared" si="23"/>
        <v>177.75</v>
      </c>
    </row>
    <row r="189" spans="1:8" s="14" customFormat="1">
      <c r="B189" s="8" t="s">
        <v>188</v>
      </c>
      <c r="C189" s="8" t="s">
        <v>189</v>
      </c>
      <c r="D189" s="8">
        <v>10</v>
      </c>
      <c r="E189" s="31">
        <v>100</v>
      </c>
      <c r="F189" s="32">
        <v>5.01</v>
      </c>
      <c r="G189" s="38">
        <f t="shared" si="22"/>
        <v>4.5090000000000003</v>
      </c>
      <c r="H189" s="38">
        <f t="shared" si="23"/>
        <v>112.72500000000001</v>
      </c>
    </row>
    <row r="190" spans="1:8" s="14" customFormat="1">
      <c r="B190" s="8" t="s">
        <v>327</v>
      </c>
      <c r="C190" s="8" t="s">
        <v>190</v>
      </c>
      <c r="D190" s="8">
        <v>10</v>
      </c>
      <c r="E190" s="31">
        <v>100</v>
      </c>
      <c r="F190" s="32">
        <v>6.85</v>
      </c>
      <c r="G190" s="38">
        <f t="shared" si="22"/>
        <v>6.165</v>
      </c>
      <c r="H190" s="38">
        <f t="shared" si="23"/>
        <v>154.125</v>
      </c>
    </row>
    <row r="191" spans="1:8" s="14" customFormat="1">
      <c r="B191" s="8" t="s">
        <v>328</v>
      </c>
      <c r="C191" s="8" t="s">
        <v>191</v>
      </c>
      <c r="D191" s="8">
        <v>10</v>
      </c>
      <c r="E191" s="31">
        <v>100</v>
      </c>
      <c r="F191" s="32">
        <v>5.83</v>
      </c>
      <c r="G191" s="38">
        <f t="shared" si="22"/>
        <v>5.2469999999999999</v>
      </c>
      <c r="H191" s="38">
        <f t="shared" si="23"/>
        <v>131.17500000000001</v>
      </c>
    </row>
    <row r="192" spans="1:8" s="14" customFormat="1">
      <c r="B192" s="8" t="s">
        <v>329</v>
      </c>
      <c r="C192" s="8" t="s">
        <v>192</v>
      </c>
      <c r="D192" s="8">
        <v>10</v>
      </c>
      <c r="E192" s="31">
        <v>100</v>
      </c>
      <c r="F192" s="32">
        <v>5.58</v>
      </c>
      <c r="G192" s="38">
        <f t="shared" si="22"/>
        <v>5.0220000000000002</v>
      </c>
      <c r="H192" s="38">
        <f t="shared" si="23"/>
        <v>125.55000000000001</v>
      </c>
    </row>
    <row r="193" spans="1:8" s="14" customFormat="1">
      <c r="B193" s="8" t="s">
        <v>166</v>
      </c>
      <c r="C193" s="8" t="s">
        <v>193</v>
      </c>
      <c r="D193" s="8">
        <v>10</v>
      </c>
      <c r="E193" s="31">
        <v>100</v>
      </c>
      <c r="F193" s="32">
        <v>8.7799999999999994</v>
      </c>
      <c r="G193" s="38">
        <f t="shared" si="22"/>
        <v>7.9019999999999992</v>
      </c>
      <c r="H193" s="38">
        <f t="shared" si="23"/>
        <v>197.54999999999998</v>
      </c>
    </row>
    <row r="194" spans="1:8" s="14" customFormat="1">
      <c r="B194" s="8" t="s">
        <v>194</v>
      </c>
      <c r="C194" s="8" t="s">
        <v>195</v>
      </c>
      <c r="D194" s="8">
        <v>5</v>
      </c>
      <c r="E194" s="31">
        <v>60</v>
      </c>
      <c r="F194" s="32">
        <v>10.5</v>
      </c>
      <c r="G194" s="38">
        <f t="shared" si="22"/>
        <v>9.4500000000000011</v>
      </c>
      <c r="H194" s="38">
        <f t="shared" si="23"/>
        <v>236.25000000000003</v>
      </c>
    </row>
    <row r="195" spans="1:8" s="14" customFormat="1">
      <c r="B195" s="8" t="s">
        <v>168</v>
      </c>
      <c r="C195" s="8" t="s">
        <v>196</v>
      </c>
      <c r="D195" s="8">
        <v>5</v>
      </c>
      <c r="E195" s="31">
        <v>100</v>
      </c>
      <c r="F195" s="32">
        <v>9.6199999999999992</v>
      </c>
      <c r="G195" s="38">
        <f t="shared" si="22"/>
        <v>8.6579999999999995</v>
      </c>
      <c r="H195" s="38">
        <f t="shared" si="23"/>
        <v>216.45</v>
      </c>
    </row>
    <row r="196" spans="1:8" s="14" customFormat="1">
      <c r="B196" s="8" t="s">
        <v>197</v>
      </c>
      <c r="C196" s="8" t="s">
        <v>198</v>
      </c>
      <c r="D196" s="8">
        <v>5</v>
      </c>
      <c r="E196" s="31">
        <v>50</v>
      </c>
      <c r="F196" s="32">
        <v>21.67</v>
      </c>
      <c r="G196" s="38">
        <f t="shared" si="22"/>
        <v>19.503000000000004</v>
      </c>
      <c r="H196" s="38">
        <f t="shared" si="23"/>
        <v>487.5750000000001</v>
      </c>
    </row>
    <row r="197" spans="1:8" s="14" customFormat="1">
      <c r="B197" s="8" t="s">
        <v>199</v>
      </c>
      <c r="C197" s="8" t="s">
        <v>200</v>
      </c>
      <c r="D197" s="8">
        <v>5</v>
      </c>
      <c r="E197" s="31">
        <v>40</v>
      </c>
      <c r="F197" s="32">
        <v>12.22</v>
      </c>
      <c r="G197" s="38">
        <f t="shared" si="22"/>
        <v>10.998000000000001</v>
      </c>
      <c r="H197" s="38">
        <f t="shared" si="23"/>
        <v>274.95000000000005</v>
      </c>
    </row>
    <row r="198" spans="1:8" s="14" customFormat="1">
      <c r="B198" s="8" t="s">
        <v>170</v>
      </c>
      <c r="C198" s="8" t="s">
        <v>201</v>
      </c>
      <c r="D198" s="8">
        <v>5</v>
      </c>
      <c r="E198" s="31">
        <v>40</v>
      </c>
      <c r="F198" s="32">
        <v>24.110000000000003</v>
      </c>
      <c r="G198" s="38">
        <f t="shared" si="22"/>
        <v>21.699000000000002</v>
      </c>
      <c r="H198" s="38">
        <f t="shared" si="23"/>
        <v>542.47500000000002</v>
      </c>
    </row>
    <row r="199" spans="1:8" s="14" customFormat="1">
      <c r="B199" s="8" t="s">
        <v>202</v>
      </c>
      <c r="C199" s="8" t="s">
        <v>203</v>
      </c>
      <c r="D199" s="8">
        <v>1</v>
      </c>
      <c r="E199" s="31">
        <v>20</v>
      </c>
      <c r="F199" s="32">
        <v>26.69</v>
      </c>
      <c r="G199" s="38">
        <f t="shared" si="22"/>
        <v>24.021000000000001</v>
      </c>
      <c r="H199" s="38">
        <f t="shared" si="23"/>
        <v>600.52499999999998</v>
      </c>
    </row>
    <row r="200" spans="1:8" s="14" customFormat="1">
      <c r="B200" s="8" t="s">
        <v>172</v>
      </c>
      <c r="C200" s="8" t="s">
        <v>204</v>
      </c>
      <c r="D200" s="8">
        <v>1</v>
      </c>
      <c r="E200" s="31">
        <v>20</v>
      </c>
      <c r="F200" s="32">
        <v>34.339999999999996</v>
      </c>
      <c r="G200" s="38">
        <f t="shared" si="22"/>
        <v>30.905999999999999</v>
      </c>
      <c r="H200" s="38">
        <f t="shared" si="23"/>
        <v>772.65</v>
      </c>
    </row>
    <row r="201" spans="1:8" s="14" customFormat="1">
      <c r="B201" s="8" t="s">
        <v>174</v>
      </c>
      <c r="C201" s="8" t="s">
        <v>205</v>
      </c>
      <c r="D201" s="8">
        <v>1</v>
      </c>
      <c r="E201" s="31">
        <v>12</v>
      </c>
      <c r="F201" s="32">
        <v>60.019999999999996</v>
      </c>
      <c r="G201" s="38">
        <f t="shared" si="22"/>
        <v>54.018000000000001</v>
      </c>
      <c r="H201" s="38">
        <f t="shared" si="23"/>
        <v>1350.45</v>
      </c>
    </row>
    <row r="202" spans="1:8">
      <c r="A202" s="28" t="s">
        <v>422</v>
      </c>
      <c r="B202" s="20" t="s">
        <v>379</v>
      </c>
      <c r="C202" s="21"/>
      <c r="D202" s="10"/>
      <c r="E202" s="10"/>
      <c r="F202" s="27"/>
      <c r="G202" s="36"/>
      <c r="H202" s="36"/>
    </row>
    <row r="203" spans="1:8" s="14" customFormat="1">
      <c r="B203" s="8" t="s">
        <v>352</v>
      </c>
      <c r="C203" s="8" t="s">
        <v>354</v>
      </c>
      <c r="D203" s="8"/>
      <c r="E203" s="31"/>
      <c r="F203" s="32">
        <v>5.8</v>
      </c>
      <c r="G203" s="38">
        <f t="shared" ref="G203:G218" si="24">SUM((100-$G$10)/100*F203)</f>
        <v>5.22</v>
      </c>
      <c r="H203" s="38">
        <f t="shared" ref="H203:H218" si="25">SUM(G203*$H$10)</f>
        <v>130.5</v>
      </c>
    </row>
    <row r="204" spans="1:8" s="14" customFormat="1">
      <c r="B204" s="8" t="s">
        <v>324</v>
      </c>
      <c r="C204" s="8" t="s">
        <v>332</v>
      </c>
      <c r="D204" s="8">
        <v>10</v>
      </c>
      <c r="E204" s="31">
        <v>150</v>
      </c>
      <c r="F204" s="32">
        <v>2.86</v>
      </c>
      <c r="G204" s="38">
        <f t="shared" si="24"/>
        <v>2.5739999999999998</v>
      </c>
      <c r="H204" s="38">
        <f t="shared" si="25"/>
        <v>64.349999999999994</v>
      </c>
    </row>
    <row r="205" spans="1:8" s="14" customFormat="1">
      <c r="B205" s="8" t="s">
        <v>160</v>
      </c>
      <c r="C205" s="8" t="s">
        <v>206</v>
      </c>
      <c r="D205" s="8">
        <v>10</v>
      </c>
      <c r="E205" s="31">
        <v>100</v>
      </c>
      <c r="F205" s="32">
        <v>4.47</v>
      </c>
      <c r="G205" s="38">
        <f t="shared" si="24"/>
        <v>4.0229999999999997</v>
      </c>
      <c r="H205" s="38">
        <f t="shared" si="25"/>
        <v>100.57499999999999</v>
      </c>
    </row>
    <row r="206" spans="1:8" s="14" customFormat="1">
      <c r="B206" s="8" t="s">
        <v>188</v>
      </c>
      <c r="C206" s="8" t="s">
        <v>207</v>
      </c>
      <c r="D206" s="8">
        <v>10</v>
      </c>
      <c r="E206" s="31">
        <v>100</v>
      </c>
      <c r="F206" s="32">
        <v>3.86</v>
      </c>
      <c r="G206" s="38">
        <f t="shared" si="24"/>
        <v>3.4739999999999998</v>
      </c>
      <c r="H206" s="38">
        <f t="shared" si="25"/>
        <v>86.85</v>
      </c>
    </row>
    <row r="207" spans="1:8" s="14" customFormat="1">
      <c r="B207" s="8" t="s">
        <v>327</v>
      </c>
      <c r="C207" s="8" t="s">
        <v>208</v>
      </c>
      <c r="D207" s="8">
        <v>10</v>
      </c>
      <c r="E207" s="31">
        <v>100</v>
      </c>
      <c r="F207" s="32">
        <v>4.6499999999999995</v>
      </c>
      <c r="G207" s="38">
        <f t="shared" si="24"/>
        <v>4.1849999999999996</v>
      </c>
      <c r="H207" s="38">
        <f t="shared" si="25"/>
        <v>104.62499999999999</v>
      </c>
    </row>
    <row r="208" spans="1:8" s="14" customFormat="1">
      <c r="B208" s="8" t="s">
        <v>328</v>
      </c>
      <c r="C208" s="8" t="s">
        <v>209</v>
      </c>
      <c r="D208" s="8">
        <v>10</v>
      </c>
      <c r="E208" s="31">
        <v>100</v>
      </c>
      <c r="F208" s="32">
        <v>6.1099999999999994</v>
      </c>
      <c r="G208" s="38">
        <f t="shared" si="24"/>
        <v>5.4989999999999997</v>
      </c>
      <c r="H208" s="38">
        <f t="shared" si="25"/>
        <v>137.47499999999999</v>
      </c>
    </row>
    <row r="209" spans="1:8" s="14" customFormat="1">
      <c r="B209" s="8" t="s">
        <v>329</v>
      </c>
      <c r="C209" s="8" t="s">
        <v>210</v>
      </c>
      <c r="D209" s="8">
        <v>10</v>
      </c>
      <c r="E209" s="31">
        <v>80</v>
      </c>
      <c r="F209" s="32">
        <v>5.26</v>
      </c>
      <c r="G209" s="38">
        <f t="shared" si="24"/>
        <v>4.734</v>
      </c>
      <c r="H209" s="38">
        <f t="shared" si="25"/>
        <v>118.35</v>
      </c>
    </row>
    <row r="210" spans="1:8" s="14" customFormat="1">
      <c r="B210" s="8" t="s">
        <v>166</v>
      </c>
      <c r="C210" s="8" t="s">
        <v>211</v>
      </c>
      <c r="D210" s="8">
        <v>10</v>
      </c>
      <c r="E210" s="31">
        <v>60</v>
      </c>
      <c r="F210" s="32">
        <v>8.18</v>
      </c>
      <c r="G210" s="38">
        <f t="shared" si="24"/>
        <v>7.3620000000000001</v>
      </c>
      <c r="H210" s="38">
        <f t="shared" si="25"/>
        <v>184.05</v>
      </c>
    </row>
    <row r="211" spans="1:8" s="14" customFormat="1">
      <c r="B211" s="8" t="s">
        <v>194</v>
      </c>
      <c r="C211" s="8" t="s">
        <v>212</v>
      </c>
      <c r="D211" s="8">
        <v>10</v>
      </c>
      <c r="E211" s="31">
        <v>60</v>
      </c>
      <c r="F211" s="32">
        <v>10.5</v>
      </c>
      <c r="G211" s="38">
        <f t="shared" si="24"/>
        <v>9.4500000000000011</v>
      </c>
      <c r="H211" s="38">
        <f t="shared" si="25"/>
        <v>236.25000000000003</v>
      </c>
    </row>
    <row r="212" spans="1:8" s="14" customFormat="1">
      <c r="B212" s="8" t="s">
        <v>168</v>
      </c>
      <c r="C212" s="8" t="s">
        <v>213</v>
      </c>
      <c r="D212" s="8">
        <v>5</v>
      </c>
      <c r="E212" s="31">
        <v>80</v>
      </c>
      <c r="F212" s="32">
        <v>9.65</v>
      </c>
      <c r="G212" s="38">
        <f t="shared" si="24"/>
        <v>8.6850000000000005</v>
      </c>
      <c r="H212" s="38">
        <f t="shared" si="25"/>
        <v>217.125</v>
      </c>
    </row>
    <row r="213" spans="1:8" s="14" customFormat="1">
      <c r="B213" s="8" t="s">
        <v>214</v>
      </c>
      <c r="C213" s="8" t="s">
        <v>215</v>
      </c>
      <c r="D213" s="8">
        <v>5</v>
      </c>
      <c r="E213" s="31">
        <v>60</v>
      </c>
      <c r="F213" s="32">
        <v>18.3</v>
      </c>
      <c r="G213" s="38">
        <f t="shared" si="24"/>
        <v>16.470000000000002</v>
      </c>
      <c r="H213" s="38">
        <f t="shared" si="25"/>
        <v>411.75000000000006</v>
      </c>
    </row>
    <row r="214" spans="1:8" s="14" customFormat="1">
      <c r="B214" s="8" t="s">
        <v>199</v>
      </c>
      <c r="C214" s="8" t="s">
        <v>216</v>
      </c>
      <c r="D214" s="8">
        <v>5</v>
      </c>
      <c r="E214" s="31">
        <v>80</v>
      </c>
      <c r="F214" s="32">
        <v>18.149999999999999</v>
      </c>
      <c r="G214" s="38">
        <f t="shared" si="24"/>
        <v>16.335000000000001</v>
      </c>
      <c r="H214" s="38">
        <f t="shared" si="25"/>
        <v>408.375</v>
      </c>
    </row>
    <row r="215" spans="1:8" s="14" customFormat="1">
      <c r="B215" s="8" t="s">
        <v>170</v>
      </c>
      <c r="C215" s="8" t="s">
        <v>217</v>
      </c>
      <c r="D215" s="8">
        <v>1</v>
      </c>
      <c r="E215" s="31">
        <v>60</v>
      </c>
      <c r="F215" s="32">
        <v>21.990000000000002</v>
      </c>
      <c r="G215" s="38">
        <f t="shared" si="24"/>
        <v>19.791000000000004</v>
      </c>
      <c r="H215" s="38">
        <f t="shared" si="25"/>
        <v>494.77500000000009</v>
      </c>
    </row>
    <row r="216" spans="1:8" s="14" customFormat="1">
      <c r="B216" s="8" t="s">
        <v>202</v>
      </c>
      <c r="C216" s="8" t="s">
        <v>218</v>
      </c>
      <c r="D216" s="8">
        <v>1</v>
      </c>
      <c r="E216" s="31">
        <v>20</v>
      </c>
      <c r="F216" s="32">
        <v>29.520000000000003</v>
      </c>
      <c r="G216" s="38">
        <f t="shared" si="24"/>
        <v>26.568000000000005</v>
      </c>
      <c r="H216" s="38">
        <f t="shared" si="25"/>
        <v>664.20000000000016</v>
      </c>
    </row>
    <row r="217" spans="1:8" s="14" customFormat="1">
      <c r="B217" s="8" t="s">
        <v>172</v>
      </c>
      <c r="C217" s="8" t="s">
        <v>219</v>
      </c>
      <c r="D217" s="8">
        <v>1</v>
      </c>
      <c r="E217" s="31">
        <v>20</v>
      </c>
      <c r="F217" s="32">
        <v>30.200000000000003</v>
      </c>
      <c r="G217" s="38">
        <f t="shared" si="24"/>
        <v>27.180000000000003</v>
      </c>
      <c r="H217" s="38">
        <f t="shared" si="25"/>
        <v>679.50000000000011</v>
      </c>
    </row>
    <row r="218" spans="1:8" s="14" customFormat="1">
      <c r="B218" s="8" t="s">
        <v>174</v>
      </c>
      <c r="C218" s="8" t="s">
        <v>220</v>
      </c>
      <c r="D218" s="8">
        <v>1</v>
      </c>
      <c r="E218" s="31">
        <v>10</v>
      </c>
      <c r="F218" s="32">
        <v>51.04</v>
      </c>
      <c r="G218" s="38">
        <f t="shared" si="24"/>
        <v>45.936</v>
      </c>
      <c r="H218" s="38">
        <f t="shared" si="25"/>
        <v>1148.4000000000001</v>
      </c>
    </row>
    <row r="219" spans="1:8">
      <c r="A219" s="28" t="s">
        <v>424</v>
      </c>
      <c r="B219" s="20" t="s">
        <v>380</v>
      </c>
      <c r="C219" s="21"/>
      <c r="D219" s="10"/>
      <c r="E219" s="10"/>
      <c r="F219" s="27"/>
      <c r="G219" s="36"/>
      <c r="H219" s="36"/>
    </row>
    <row r="220" spans="1:8" s="14" customFormat="1">
      <c r="B220" s="8" t="s">
        <v>221</v>
      </c>
      <c r="C220" s="8" t="s">
        <v>333</v>
      </c>
      <c r="D220" s="8">
        <v>5</v>
      </c>
      <c r="E220" s="31">
        <v>120</v>
      </c>
      <c r="F220" s="32">
        <v>10.14</v>
      </c>
      <c r="G220" s="38">
        <f t="shared" ref="G220:G228" si="26">SUM((100-$G$10)/100*F220)</f>
        <v>9.1260000000000012</v>
      </c>
      <c r="H220" s="38">
        <f t="shared" ref="H220:H228" si="27">SUM(G220*$H$10)</f>
        <v>228.15000000000003</v>
      </c>
    </row>
    <row r="221" spans="1:8" s="14" customFormat="1">
      <c r="B221" s="8" t="s">
        <v>222</v>
      </c>
      <c r="C221" s="8" t="s">
        <v>223</v>
      </c>
      <c r="D221" s="8">
        <v>5</v>
      </c>
      <c r="E221" s="31">
        <v>100</v>
      </c>
      <c r="F221" s="32">
        <v>13.15</v>
      </c>
      <c r="G221" s="38">
        <f t="shared" si="26"/>
        <v>11.835000000000001</v>
      </c>
      <c r="H221" s="38">
        <f t="shared" si="27"/>
        <v>295.875</v>
      </c>
    </row>
    <row r="222" spans="1:8" s="14" customFormat="1">
      <c r="B222" s="8" t="s">
        <v>224</v>
      </c>
      <c r="C222" s="8" t="s">
        <v>225</v>
      </c>
      <c r="D222" s="8">
        <v>5</v>
      </c>
      <c r="E222" s="31">
        <v>80</v>
      </c>
      <c r="F222" s="32">
        <v>13.42</v>
      </c>
      <c r="G222" s="38">
        <f t="shared" si="26"/>
        <v>12.077999999999999</v>
      </c>
      <c r="H222" s="38">
        <f t="shared" si="27"/>
        <v>301.95</v>
      </c>
    </row>
    <row r="223" spans="1:8" s="14" customFormat="1">
      <c r="B223" s="8" t="s">
        <v>226</v>
      </c>
      <c r="C223" s="8" t="s">
        <v>334</v>
      </c>
      <c r="D223" s="8">
        <v>5</v>
      </c>
      <c r="E223" s="31">
        <v>60</v>
      </c>
      <c r="F223" s="32">
        <v>19.8</v>
      </c>
      <c r="G223" s="38">
        <f t="shared" si="26"/>
        <v>17.82</v>
      </c>
      <c r="H223" s="38">
        <f t="shared" si="27"/>
        <v>445.5</v>
      </c>
    </row>
    <row r="224" spans="1:8" s="14" customFormat="1">
      <c r="B224" s="8" t="s">
        <v>227</v>
      </c>
      <c r="C224" s="8" t="s">
        <v>228</v>
      </c>
      <c r="D224" s="8">
        <v>5</v>
      </c>
      <c r="E224" s="31">
        <v>60</v>
      </c>
      <c r="F224" s="32">
        <v>20.6</v>
      </c>
      <c r="G224" s="38">
        <f t="shared" si="26"/>
        <v>18.540000000000003</v>
      </c>
      <c r="H224" s="38">
        <f t="shared" si="27"/>
        <v>463.50000000000006</v>
      </c>
    </row>
    <row r="225" spans="1:8" s="14" customFormat="1">
      <c r="B225" s="8" t="s">
        <v>229</v>
      </c>
      <c r="C225" s="8" t="s">
        <v>230</v>
      </c>
      <c r="D225" s="8">
        <v>5</v>
      </c>
      <c r="E225" s="31">
        <v>50</v>
      </c>
      <c r="F225" s="32">
        <v>26.270000000000003</v>
      </c>
      <c r="G225" s="38">
        <f t="shared" si="26"/>
        <v>23.643000000000004</v>
      </c>
      <c r="H225" s="38">
        <f t="shared" si="27"/>
        <v>591.07500000000016</v>
      </c>
    </row>
    <row r="226" spans="1:8" s="14" customFormat="1">
      <c r="B226" s="8" t="s">
        <v>231</v>
      </c>
      <c r="C226" s="8" t="s">
        <v>232</v>
      </c>
      <c r="D226" s="8">
        <v>2</v>
      </c>
      <c r="E226" s="31">
        <v>50</v>
      </c>
      <c r="F226" s="32">
        <v>28.37</v>
      </c>
      <c r="G226" s="38">
        <f t="shared" si="26"/>
        <v>25.533000000000001</v>
      </c>
      <c r="H226" s="38">
        <f t="shared" si="27"/>
        <v>638.32500000000005</v>
      </c>
    </row>
    <row r="227" spans="1:8" s="14" customFormat="1">
      <c r="B227" s="8" t="s">
        <v>233</v>
      </c>
      <c r="C227" s="8" t="s">
        <v>234</v>
      </c>
      <c r="D227" s="8">
        <v>2</v>
      </c>
      <c r="E227" s="31">
        <v>30</v>
      </c>
      <c r="F227" s="32">
        <v>37.44</v>
      </c>
      <c r="G227" s="38">
        <f t="shared" si="26"/>
        <v>33.695999999999998</v>
      </c>
      <c r="H227" s="38">
        <f t="shared" si="27"/>
        <v>842.4</v>
      </c>
    </row>
    <row r="228" spans="1:8" s="14" customFormat="1">
      <c r="B228" s="8" t="s">
        <v>235</v>
      </c>
      <c r="C228" s="8" t="s">
        <v>236</v>
      </c>
      <c r="D228" s="8">
        <v>2</v>
      </c>
      <c r="E228" s="31">
        <v>20</v>
      </c>
      <c r="F228" s="32">
        <v>46.87</v>
      </c>
      <c r="G228" s="38">
        <f t="shared" si="26"/>
        <v>42.183</v>
      </c>
      <c r="H228" s="38">
        <f t="shared" si="27"/>
        <v>1054.575</v>
      </c>
    </row>
    <row r="229" spans="1:8">
      <c r="A229" s="28" t="s">
        <v>425</v>
      </c>
      <c r="B229" s="20" t="s">
        <v>381</v>
      </c>
      <c r="C229" s="21"/>
      <c r="D229" s="10"/>
      <c r="E229" s="10"/>
      <c r="F229" s="27"/>
      <c r="G229" s="36"/>
      <c r="H229" s="36"/>
    </row>
    <row r="230" spans="1:8" s="14" customFormat="1">
      <c r="B230" s="8" t="s">
        <v>237</v>
      </c>
      <c r="C230" s="8" t="s">
        <v>238</v>
      </c>
      <c r="D230" s="8">
        <v>5</v>
      </c>
      <c r="E230" s="31">
        <v>120</v>
      </c>
      <c r="F230" s="32">
        <v>7.24</v>
      </c>
      <c r="G230" s="38">
        <f t="shared" ref="G230:G236" si="28">SUM((100-$G$10)/100*F230)</f>
        <v>6.516</v>
      </c>
      <c r="H230" s="38">
        <f t="shared" ref="H230:H236" si="29">SUM(G230*$H$10)</f>
        <v>162.9</v>
      </c>
    </row>
    <row r="231" spans="1:8" s="14" customFormat="1">
      <c r="B231" s="8" t="s">
        <v>239</v>
      </c>
      <c r="C231" s="8" t="s">
        <v>240</v>
      </c>
      <c r="D231" s="8">
        <v>5</v>
      </c>
      <c r="E231" s="31">
        <v>100</v>
      </c>
      <c r="F231" s="32">
        <v>7.39</v>
      </c>
      <c r="G231" s="38">
        <f t="shared" si="28"/>
        <v>6.6509999999999998</v>
      </c>
      <c r="H231" s="38">
        <f t="shared" si="29"/>
        <v>166.27500000000001</v>
      </c>
    </row>
    <row r="232" spans="1:8" s="14" customFormat="1">
      <c r="B232" s="8" t="s">
        <v>241</v>
      </c>
      <c r="C232" s="8" t="s">
        <v>242</v>
      </c>
      <c r="D232" s="8">
        <v>5</v>
      </c>
      <c r="E232" s="31">
        <v>100</v>
      </c>
      <c r="F232" s="32">
        <v>7.7</v>
      </c>
      <c r="G232" s="38">
        <f t="shared" si="28"/>
        <v>6.9300000000000006</v>
      </c>
      <c r="H232" s="38">
        <f t="shared" si="29"/>
        <v>173.25000000000003</v>
      </c>
    </row>
    <row r="233" spans="1:8" s="14" customFormat="1">
      <c r="B233" s="8" t="s">
        <v>243</v>
      </c>
      <c r="C233" s="8" t="s">
        <v>244</v>
      </c>
      <c r="D233" s="8">
        <v>5</v>
      </c>
      <c r="E233" s="31">
        <v>80</v>
      </c>
      <c r="F233" s="32">
        <v>8.89</v>
      </c>
      <c r="G233" s="38">
        <f t="shared" si="28"/>
        <v>8.0010000000000012</v>
      </c>
      <c r="H233" s="38">
        <f t="shared" si="29"/>
        <v>200.02500000000003</v>
      </c>
    </row>
    <row r="234" spans="1:8" s="14" customFormat="1">
      <c r="B234" s="8" t="s">
        <v>245</v>
      </c>
      <c r="C234" s="8" t="s">
        <v>246</v>
      </c>
      <c r="D234" s="8">
        <v>5</v>
      </c>
      <c r="E234" s="31">
        <v>80</v>
      </c>
      <c r="F234" s="32">
        <v>8.5</v>
      </c>
      <c r="G234" s="38">
        <f t="shared" si="28"/>
        <v>7.65</v>
      </c>
      <c r="H234" s="38">
        <f t="shared" si="29"/>
        <v>191.25</v>
      </c>
    </row>
    <row r="235" spans="1:8" s="14" customFormat="1">
      <c r="B235" s="8" t="s">
        <v>214</v>
      </c>
      <c r="C235" s="8" t="s">
        <v>247</v>
      </c>
      <c r="D235" s="8">
        <v>5</v>
      </c>
      <c r="E235" s="31">
        <v>50</v>
      </c>
      <c r="F235" s="32">
        <v>14.37</v>
      </c>
      <c r="G235" s="38">
        <f t="shared" si="28"/>
        <v>12.933</v>
      </c>
      <c r="H235" s="38">
        <f t="shared" si="29"/>
        <v>323.32499999999999</v>
      </c>
    </row>
    <row r="236" spans="1:8" s="14" customFormat="1">
      <c r="B236" s="8" t="s">
        <v>344</v>
      </c>
      <c r="C236" s="8" t="s">
        <v>345</v>
      </c>
      <c r="D236" s="8">
        <v>5</v>
      </c>
      <c r="E236" s="31">
        <v>50</v>
      </c>
      <c r="F236" s="32">
        <v>20.85</v>
      </c>
      <c r="G236" s="38">
        <f t="shared" si="28"/>
        <v>18.765000000000001</v>
      </c>
      <c r="H236" s="38">
        <f t="shared" si="29"/>
        <v>469.125</v>
      </c>
    </row>
    <row r="237" spans="1:8">
      <c r="A237" s="28" t="s">
        <v>425</v>
      </c>
      <c r="B237" s="20" t="s">
        <v>382</v>
      </c>
      <c r="C237" s="21"/>
      <c r="D237" s="10"/>
      <c r="E237" s="10"/>
      <c r="F237" s="27"/>
      <c r="G237" s="36"/>
      <c r="H237" s="36"/>
    </row>
    <row r="238" spans="1:8" s="14" customFormat="1">
      <c r="B238" s="8" t="s">
        <v>335</v>
      </c>
      <c r="C238" s="8" t="s">
        <v>248</v>
      </c>
      <c r="D238" s="8">
        <v>5</v>
      </c>
      <c r="E238" s="31">
        <v>80</v>
      </c>
      <c r="F238" s="32">
        <v>15.29</v>
      </c>
      <c r="G238" s="38">
        <f t="shared" ref="G238:G243" si="30">SUM((100-$G$10)/100*F238)</f>
        <v>13.760999999999999</v>
      </c>
      <c r="H238" s="38">
        <f t="shared" ref="H238:H243" si="31">SUM(G238*$H$10)</f>
        <v>344.02499999999998</v>
      </c>
    </row>
    <row r="239" spans="1:8" s="14" customFormat="1">
      <c r="B239" s="8" t="s">
        <v>249</v>
      </c>
      <c r="C239" s="8" t="s">
        <v>250</v>
      </c>
      <c r="D239" s="8">
        <v>5</v>
      </c>
      <c r="E239" s="31">
        <v>50</v>
      </c>
      <c r="F239" s="32">
        <v>28.64</v>
      </c>
      <c r="G239" s="38">
        <f t="shared" si="30"/>
        <v>25.776</v>
      </c>
      <c r="H239" s="38">
        <f t="shared" si="31"/>
        <v>644.4</v>
      </c>
    </row>
    <row r="240" spans="1:8" s="14" customFormat="1">
      <c r="B240" s="8" t="s">
        <v>251</v>
      </c>
      <c r="C240" s="8" t="s">
        <v>252</v>
      </c>
      <c r="D240" s="8">
        <v>5</v>
      </c>
      <c r="E240" s="31">
        <v>50</v>
      </c>
      <c r="F240" s="32">
        <v>23.180000000000003</v>
      </c>
      <c r="G240" s="38">
        <f t="shared" si="30"/>
        <v>20.862000000000002</v>
      </c>
      <c r="H240" s="38">
        <f t="shared" si="31"/>
        <v>521.55000000000007</v>
      </c>
    </row>
    <row r="241" spans="1:8" s="14" customFormat="1">
      <c r="B241" s="8" t="s">
        <v>253</v>
      </c>
      <c r="C241" s="8" t="s">
        <v>254</v>
      </c>
      <c r="D241" s="8">
        <v>5</v>
      </c>
      <c r="E241" s="31">
        <v>50</v>
      </c>
      <c r="F241" s="32">
        <v>29.87</v>
      </c>
      <c r="G241" s="38">
        <f t="shared" si="30"/>
        <v>26.883000000000003</v>
      </c>
      <c r="H241" s="38">
        <f t="shared" si="31"/>
        <v>672.07500000000005</v>
      </c>
    </row>
    <row r="242" spans="1:8" s="14" customFormat="1">
      <c r="B242" s="8" t="s">
        <v>336</v>
      </c>
      <c r="C242" s="8" t="s">
        <v>255</v>
      </c>
      <c r="D242" s="8">
        <v>5</v>
      </c>
      <c r="E242" s="31">
        <v>50</v>
      </c>
      <c r="F242" s="32">
        <v>27.82</v>
      </c>
      <c r="G242" s="38">
        <f t="shared" si="30"/>
        <v>25.038</v>
      </c>
      <c r="H242" s="38">
        <f t="shared" si="31"/>
        <v>625.95000000000005</v>
      </c>
    </row>
    <row r="243" spans="1:8" s="14" customFormat="1">
      <c r="B243" s="8" t="s">
        <v>337</v>
      </c>
      <c r="C243" s="8" t="s">
        <v>256</v>
      </c>
      <c r="D243" s="8">
        <v>5</v>
      </c>
      <c r="E243" s="31">
        <v>30</v>
      </c>
      <c r="F243" s="32">
        <v>34</v>
      </c>
      <c r="G243" s="38">
        <f t="shared" si="30"/>
        <v>30.6</v>
      </c>
      <c r="H243" s="38">
        <f t="shared" si="31"/>
        <v>765</v>
      </c>
    </row>
    <row r="244" spans="1:8">
      <c r="A244" s="28" t="s">
        <v>425</v>
      </c>
      <c r="B244" s="20" t="s">
        <v>383</v>
      </c>
      <c r="C244" s="21"/>
      <c r="D244" s="10"/>
      <c r="E244" s="10"/>
      <c r="F244" s="27"/>
      <c r="G244" s="36"/>
      <c r="H244" s="36"/>
    </row>
    <row r="245" spans="1:8" s="14" customFormat="1">
      <c r="B245" s="8"/>
      <c r="C245" s="8"/>
      <c r="D245" s="8"/>
      <c r="E245" s="31"/>
      <c r="F245" s="32"/>
    </row>
    <row r="246" spans="1:8" s="14" customFormat="1">
      <c r="B246" s="8" t="s">
        <v>355</v>
      </c>
      <c r="C246" s="8" t="s">
        <v>356</v>
      </c>
      <c r="D246" s="8"/>
      <c r="E246" s="31"/>
      <c r="F246" s="32">
        <v>23.8</v>
      </c>
      <c r="G246" s="38">
        <f t="shared" ref="G246:G250" si="32">SUM((100-$G$10)/100*F246)</f>
        <v>21.42</v>
      </c>
      <c r="H246" s="38">
        <f t="shared" ref="H246:H250" si="33">SUM(G246*$H$10)</f>
        <v>535.5</v>
      </c>
    </row>
    <row r="247" spans="1:8" s="14" customFormat="1">
      <c r="B247" s="8" t="s">
        <v>2</v>
      </c>
      <c r="C247" s="8" t="s">
        <v>357</v>
      </c>
      <c r="D247" s="8"/>
      <c r="E247" s="31"/>
      <c r="F247" s="32">
        <v>32.419999999999995</v>
      </c>
      <c r="G247" s="38">
        <f t="shared" si="32"/>
        <v>29.177999999999997</v>
      </c>
      <c r="H247" s="38">
        <f t="shared" si="33"/>
        <v>729.44999999999993</v>
      </c>
    </row>
    <row r="248" spans="1:8" s="14" customFormat="1">
      <c r="B248" s="8" t="s">
        <v>3</v>
      </c>
      <c r="C248" s="8" t="s">
        <v>358</v>
      </c>
      <c r="D248" s="8"/>
      <c r="E248" s="31"/>
      <c r="F248" s="32">
        <v>35.449999999999996</v>
      </c>
      <c r="G248" s="38">
        <f t="shared" si="32"/>
        <v>31.904999999999998</v>
      </c>
      <c r="H248" s="38">
        <f t="shared" si="33"/>
        <v>797.62499999999989</v>
      </c>
    </row>
    <row r="249" spans="1:8" s="14" customFormat="1">
      <c r="B249" s="8" t="s">
        <v>359</v>
      </c>
      <c r="C249" s="8" t="s">
        <v>360</v>
      </c>
      <c r="D249" s="8"/>
      <c r="E249" s="31"/>
      <c r="F249" s="32">
        <v>39.25</v>
      </c>
      <c r="G249" s="38">
        <f t="shared" si="32"/>
        <v>35.325000000000003</v>
      </c>
      <c r="H249" s="38">
        <f t="shared" si="33"/>
        <v>883.12500000000011</v>
      </c>
    </row>
    <row r="250" spans="1:8" s="14" customFormat="1">
      <c r="B250" s="8" t="s">
        <v>361</v>
      </c>
      <c r="C250" s="8" t="s">
        <v>362</v>
      </c>
      <c r="D250" s="8"/>
      <c r="E250" s="31"/>
      <c r="F250" s="32">
        <v>43.66</v>
      </c>
      <c r="G250" s="38">
        <f t="shared" si="32"/>
        <v>39.293999999999997</v>
      </c>
      <c r="H250" s="38">
        <f t="shared" si="33"/>
        <v>982.34999999999991</v>
      </c>
    </row>
    <row r="251" spans="1:8" s="14" customFormat="1">
      <c r="B251" s="8" t="s">
        <v>395</v>
      </c>
      <c r="C251" s="8" t="s">
        <v>398</v>
      </c>
      <c r="D251" s="8"/>
      <c r="E251" s="31"/>
      <c r="F251" s="32">
        <v>44.7</v>
      </c>
      <c r="G251" s="38">
        <f t="shared" ref="G251:G253" si="34">SUM((100-$G$10)/100*F251)</f>
        <v>40.230000000000004</v>
      </c>
      <c r="H251" s="38">
        <f t="shared" ref="H251:H253" si="35">SUM(G251*$H$10)</f>
        <v>1005.7500000000001</v>
      </c>
    </row>
    <row r="252" spans="1:8" s="14" customFormat="1">
      <c r="B252" s="8" t="s">
        <v>396</v>
      </c>
      <c r="C252" s="8" t="s">
        <v>399</v>
      </c>
      <c r="D252" s="8"/>
      <c r="E252" s="31"/>
      <c r="F252" s="32">
        <v>64.199999999999989</v>
      </c>
      <c r="G252" s="38">
        <f t="shared" si="34"/>
        <v>57.779999999999994</v>
      </c>
      <c r="H252" s="38">
        <f t="shared" si="35"/>
        <v>1444.4999999999998</v>
      </c>
    </row>
    <row r="253" spans="1:8" s="14" customFormat="1">
      <c r="B253" s="8" t="s">
        <v>397</v>
      </c>
      <c r="C253" s="8" t="s">
        <v>400</v>
      </c>
      <c r="D253" s="8"/>
      <c r="E253" s="31"/>
      <c r="F253" s="32">
        <v>102.30000000000001</v>
      </c>
      <c r="G253" s="38">
        <f t="shared" si="34"/>
        <v>92.070000000000007</v>
      </c>
      <c r="H253" s="38">
        <f t="shared" si="35"/>
        <v>2301.75</v>
      </c>
    </row>
    <row r="254" spans="1:8">
      <c r="A254" s="28" t="s">
        <v>425</v>
      </c>
      <c r="B254" s="20" t="s">
        <v>384</v>
      </c>
      <c r="C254" s="21"/>
      <c r="D254" s="10"/>
      <c r="E254" s="10"/>
      <c r="F254" s="27"/>
      <c r="G254" s="36"/>
      <c r="H254" s="36"/>
    </row>
    <row r="255" spans="1:8" s="14" customFormat="1">
      <c r="B255" s="8" t="s">
        <v>257</v>
      </c>
      <c r="C255" s="8" t="s">
        <v>258</v>
      </c>
      <c r="D255" s="8">
        <v>10</v>
      </c>
      <c r="E255" s="31">
        <v>120</v>
      </c>
      <c r="F255" s="32">
        <v>3.9699999999999998</v>
      </c>
      <c r="G255" s="38">
        <f t="shared" ref="G255:G260" si="36">SUM((100-$G$10)/100*F255)</f>
        <v>3.573</v>
      </c>
      <c r="H255" s="38">
        <f t="shared" ref="H255:H260" si="37">SUM(G255*$H$10)</f>
        <v>89.325000000000003</v>
      </c>
    </row>
    <row r="256" spans="1:8" s="14" customFormat="1">
      <c r="B256" s="8" t="s">
        <v>259</v>
      </c>
      <c r="C256" s="8" t="s">
        <v>260</v>
      </c>
      <c r="D256" s="8">
        <v>10</v>
      </c>
      <c r="E256" s="31">
        <v>120</v>
      </c>
      <c r="F256" s="32">
        <v>4.08</v>
      </c>
      <c r="G256" s="38">
        <f t="shared" si="36"/>
        <v>3.6720000000000002</v>
      </c>
      <c r="H256" s="38">
        <f t="shared" si="37"/>
        <v>91.8</v>
      </c>
    </row>
    <row r="257" spans="1:8" s="14" customFormat="1">
      <c r="B257" s="8" t="s">
        <v>261</v>
      </c>
      <c r="C257" s="8" t="s">
        <v>262</v>
      </c>
      <c r="D257" s="8">
        <v>10</v>
      </c>
      <c r="E257" s="31">
        <v>120</v>
      </c>
      <c r="F257" s="32">
        <v>4.3</v>
      </c>
      <c r="G257" s="38">
        <f t="shared" si="36"/>
        <v>3.87</v>
      </c>
      <c r="H257" s="38">
        <f t="shared" si="37"/>
        <v>96.75</v>
      </c>
    </row>
    <row r="258" spans="1:8" s="14" customFormat="1">
      <c r="B258" s="8" t="s">
        <v>263</v>
      </c>
      <c r="C258" s="8" t="s">
        <v>264</v>
      </c>
      <c r="D258" s="8">
        <v>10</v>
      </c>
      <c r="E258" s="31">
        <v>120</v>
      </c>
      <c r="F258" s="32">
        <v>4.41</v>
      </c>
      <c r="G258" s="38">
        <f t="shared" si="36"/>
        <v>3.9690000000000003</v>
      </c>
      <c r="H258" s="38">
        <f t="shared" si="37"/>
        <v>99.225000000000009</v>
      </c>
    </row>
    <row r="259" spans="1:8" s="14" customFormat="1">
      <c r="B259" s="8" t="s">
        <v>265</v>
      </c>
      <c r="C259" s="8" t="s">
        <v>266</v>
      </c>
      <c r="D259" s="8">
        <v>10</v>
      </c>
      <c r="E259" s="31">
        <v>80</v>
      </c>
      <c r="F259" s="32">
        <v>7.81</v>
      </c>
      <c r="G259" s="38">
        <f t="shared" si="36"/>
        <v>7.0289999999999999</v>
      </c>
      <c r="H259" s="38">
        <f t="shared" si="37"/>
        <v>175.72499999999999</v>
      </c>
    </row>
    <row r="260" spans="1:8" s="14" customFormat="1">
      <c r="B260" s="8" t="s">
        <v>267</v>
      </c>
      <c r="C260" s="8" t="s">
        <v>268</v>
      </c>
      <c r="D260" s="8">
        <v>10</v>
      </c>
      <c r="E260" s="31">
        <v>80</v>
      </c>
      <c r="F260" s="32">
        <v>8.83</v>
      </c>
      <c r="G260" s="38">
        <f t="shared" si="36"/>
        <v>7.9470000000000001</v>
      </c>
      <c r="H260" s="38">
        <f t="shared" si="37"/>
        <v>198.67500000000001</v>
      </c>
    </row>
    <row r="261" spans="1:8">
      <c r="A261" s="28" t="s">
        <v>425</v>
      </c>
      <c r="B261" s="20" t="s">
        <v>385</v>
      </c>
      <c r="C261" s="21"/>
      <c r="D261" s="10"/>
      <c r="E261" s="10"/>
      <c r="F261" s="27"/>
      <c r="G261" s="36"/>
      <c r="H261" s="36"/>
    </row>
    <row r="262" spans="1:8" s="14" customFormat="1">
      <c r="B262" s="8" t="s">
        <v>269</v>
      </c>
      <c r="C262" s="8" t="s">
        <v>270</v>
      </c>
      <c r="D262" s="8">
        <v>10</v>
      </c>
      <c r="E262" s="31">
        <v>120</v>
      </c>
      <c r="F262" s="32">
        <v>4.08</v>
      </c>
      <c r="G262" s="38">
        <f t="shared" ref="G262:G268" si="38">SUM((100-$G$10)/100*F262)</f>
        <v>3.6720000000000002</v>
      </c>
      <c r="H262" s="38">
        <f t="shared" ref="H262:H268" si="39">SUM(G262*$H$10)</f>
        <v>91.8</v>
      </c>
    </row>
    <row r="263" spans="1:8" s="14" customFormat="1">
      <c r="B263" s="8" t="s">
        <v>271</v>
      </c>
      <c r="C263" s="8" t="s">
        <v>272</v>
      </c>
      <c r="D263" s="8">
        <v>10</v>
      </c>
      <c r="E263" s="31">
        <v>120</v>
      </c>
      <c r="F263" s="32">
        <v>4.2699999999999996</v>
      </c>
      <c r="G263" s="38">
        <f t="shared" si="38"/>
        <v>3.8429999999999995</v>
      </c>
      <c r="H263" s="38">
        <f t="shared" si="39"/>
        <v>96.074999999999989</v>
      </c>
    </row>
    <row r="264" spans="1:8" s="14" customFormat="1">
      <c r="B264" s="8" t="s">
        <v>273</v>
      </c>
      <c r="C264" s="8" t="s">
        <v>274</v>
      </c>
      <c r="D264" s="8">
        <v>10</v>
      </c>
      <c r="E264" s="31">
        <v>120</v>
      </c>
      <c r="F264" s="32">
        <v>4.41</v>
      </c>
      <c r="G264" s="38">
        <f t="shared" si="38"/>
        <v>3.9690000000000003</v>
      </c>
      <c r="H264" s="38">
        <f t="shared" si="39"/>
        <v>99.225000000000009</v>
      </c>
    </row>
    <row r="265" spans="1:8" s="14" customFormat="1">
      <c r="B265" s="8" t="s">
        <v>275</v>
      </c>
      <c r="C265" s="8" t="s">
        <v>276</v>
      </c>
      <c r="D265" s="8">
        <v>10</v>
      </c>
      <c r="E265" s="31">
        <v>120</v>
      </c>
      <c r="F265" s="32">
        <v>7.55</v>
      </c>
      <c r="G265" s="38">
        <f t="shared" si="38"/>
        <v>6.7949999999999999</v>
      </c>
      <c r="H265" s="38">
        <f t="shared" si="39"/>
        <v>169.875</v>
      </c>
    </row>
    <row r="266" spans="1:8" s="14" customFormat="1">
      <c r="B266" s="8" t="s">
        <v>277</v>
      </c>
      <c r="C266" s="8" t="s">
        <v>278</v>
      </c>
      <c r="D266" s="8">
        <v>10</v>
      </c>
      <c r="E266" s="31">
        <v>80</v>
      </c>
      <c r="F266" s="32">
        <v>8.32</v>
      </c>
      <c r="G266" s="38">
        <f t="shared" si="38"/>
        <v>7.4880000000000004</v>
      </c>
      <c r="H266" s="38">
        <f t="shared" si="39"/>
        <v>187.20000000000002</v>
      </c>
    </row>
    <row r="267" spans="1:8" s="14" customFormat="1">
      <c r="B267" s="8" t="s">
        <v>279</v>
      </c>
      <c r="C267" s="8" t="s">
        <v>280</v>
      </c>
      <c r="D267" s="8">
        <v>10</v>
      </c>
      <c r="E267" s="31">
        <v>80</v>
      </c>
      <c r="F267" s="32">
        <v>8.57</v>
      </c>
      <c r="G267" s="38">
        <f t="shared" si="38"/>
        <v>7.7130000000000001</v>
      </c>
      <c r="H267" s="38">
        <f t="shared" si="39"/>
        <v>192.82499999999999</v>
      </c>
    </row>
    <row r="268" spans="1:8" s="14" customFormat="1">
      <c r="B268" s="8" t="s">
        <v>281</v>
      </c>
      <c r="C268" s="8" t="s">
        <v>282</v>
      </c>
      <c r="D268" s="8">
        <v>10</v>
      </c>
      <c r="E268" s="31">
        <v>80</v>
      </c>
      <c r="F268" s="32">
        <v>13.31</v>
      </c>
      <c r="G268" s="38">
        <f t="shared" si="38"/>
        <v>11.979000000000001</v>
      </c>
      <c r="H268" s="38">
        <f t="shared" si="39"/>
        <v>299.47500000000002</v>
      </c>
    </row>
    <row r="269" spans="1:8">
      <c r="A269" s="28" t="s">
        <v>426</v>
      </c>
      <c r="B269" s="20" t="s">
        <v>386</v>
      </c>
      <c r="C269" s="21"/>
      <c r="D269" s="10"/>
      <c r="E269" s="10"/>
      <c r="F269" s="27"/>
      <c r="G269" s="36"/>
      <c r="H269" s="36"/>
    </row>
    <row r="270" spans="1:8" s="14" customFormat="1">
      <c r="B270" s="8" t="s">
        <v>283</v>
      </c>
      <c r="C270" s="8" t="s">
        <v>284</v>
      </c>
      <c r="D270" s="8">
        <v>1</v>
      </c>
      <c r="E270" s="31">
        <v>20</v>
      </c>
      <c r="F270" s="32">
        <v>22.01</v>
      </c>
      <c r="G270" s="38">
        <f t="shared" ref="G270:G271" si="40">SUM((100-$G$10)/100*F270)</f>
        <v>19.809000000000001</v>
      </c>
      <c r="H270" s="38">
        <f t="shared" ref="H270:H271" si="41">SUM(G270*$H$10)</f>
        <v>495.22500000000002</v>
      </c>
    </row>
    <row r="271" spans="1:8" s="14" customFormat="1">
      <c r="B271" s="8" t="s">
        <v>285</v>
      </c>
      <c r="C271" s="8" t="s">
        <v>286</v>
      </c>
      <c r="D271" s="8">
        <v>1</v>
      </c>
      <c r="E271" s="31">
        <v>20</v>
      </c>
      <c r="F271" s="32">
        <v>22.66</v>
      </c>
      <c r="G271" s="38">
        <f t="shared" si="40"/>
        <v>20.394000000000002</v>
      </c>
      <c r="H271" s="38">
        <f t="shared" si="41"/>
        <v>509.85</v>
      </c>
    </row>
    <row r="272" spans="1:8" s="14" customFormat="1">
      <c r="B272" s="8"/>
      <c r="C272" s="8"/>
      <c r="D272" s="8"/>
      <c r="E272" s="31"/>
      <c r="F272" s="32"/>
      <c r="G272" s="37"/>
      <c r="H272" s="37"/>
    </row>
    <row r="273" spans="1:8" s="14" customFormat="1">
      <c r="A273" s="19"/>
      <c r="B273" s="8"/>
      <c r="C273" s="8"/>
      <c r="D273" s="8"/>
      <c r="E273" s="18"/>
      <c r="F273" s="32"/>
      <c r="G273" s="37"/>
      <c r="H273" s="37"/>
    </row>
  </sheetData>
  <mergeCells count="3">
    <mergeCell ref="A8:B8"/>
    <mergeCell ref="F1:H1"/>
    <mergeCell ref="F9:F10"/>
  </mergeCells>
  <pageMargins left="0.25" right="0.25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2026</vt:lpstr>
      <vt:lpstr>'2026'!Oblast_tisku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Zirkel</dc:creator>
  <cp:lastModifiedBy>Ondřej Vošta</cp:lastModifiedBy>
  <cp:lastPrinted>2025-01-30T08:16:16Z</cp:lastPrinted>
  <dcterms:created xsi:type="dcterms:W3CDTF">2010-10-05T11:39:00Z</dcterms:created>
  <dcterms:modified xsi:type="dcterms:W3CDTF">2026-06-12T06:23:04Z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