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atvpraha-my.sharepoint.com/personal/ondrej_vosta_atvpraha_com/Documents/Plocha/"/>
    </mc:Choice>
  </mc:AlternateContent>
  <xr:revisionPtr revIDLastSave="6" documentId="8_{A15CFA3E-4966-48E7-9AF5-38ED23D12609}" xr6:coauthVersionLast="47" xr6:coauthVersionMax="47" xr10:uidLastSave="{E8A8BC81-275C-4744-A5A8-0DEE4DB895CE}"/>
  <bookViews>
    <workbookView xWindow="-120" yWindow="-120" windowWidth="29040" windowHeight="17520" xr2:uid="{00000000-000D-0000-FFFF-FFFF00000000}"/>
  </bookViews>
  <sheets>
    <sheet name="SS316L" sheetId="20" r:id="rId1"/>
  </sheets>
  <definedNames>
    <definedName name="_xlnm.Print_Area" localSheetId="0">SS316L!$A$1:$E$302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2" i="20" l="1"/>
  <c r="H302" i="20" s="1"/>
  <c r="G301" i="20"/>
  <c r="H301" i="20" s="1"/>
  <c r="G300" i="20"/>
  <c r="H300" i="20" s="1"/>
  <c r="G299" i="20"/>
  <c r="H299" i="20" s="1"/>
  <c r="G298" i="20"/>
  <c r="H298" i="20" s="1"/>
  <c r="G297" i="20"/>
  <c r="H297" i="20" s="1"/>
  <c r="G296" i="20"/>
  <c r="H296" i="20" s="1"/>
  <c r="G295" i="20"/>
  <c r="H295" i="20" s="1"/>
  <c r="G292" i="20"/>
  <c r="H292" i="20" s="1"/>
  <c r="G291" i="20"/>
  <c r="H291" i="20" s="1"/>
  <c r="G290" i="20"/>
  <c r="H290" i="20" s="1"/>
  <c r="G289" i="20"/>
  <c r="H289" i="20" s="1"/>
  <c r="G288" i="20"/>
  <c r="H288" i="20" s="1"/>
  <c r="G284" i="20"/>
  <c r="H284" i="20" s="1"/>
  <c r="G283" i="20"/>
  <c r="H283" i="20" s="1"/>
  <c r="G282" i="20"/>
  <c r="H282" i="20" s="1"/>
  <c r="G280" i="20"/>
  <c r="H280" i="20" s="1"/>
  <c r="G279" i="20"/>
  <c r="H279" i="20" s="1"/>
  <c r="G278" i="20"/>
  <c r="H278" i="20" s="1"/>
  <c r="G277" i="20"/>
  <c r="H277" i="20" s="1"/>
  <c r="G276" i="20"/>
  <c r="H276" i="20" s="1"/>
  <c r="G275" i="20"/>
  <c r="H275" i="20" s="1"/>
  <c r="G274" i="20"/>
  <c r="H274" i="20" s="1"/>
  <c r="G270" i="20"/>
  <c r="H270" i="20" s="1"/>
  <c r="G269" i="20"/>
  <c r="H269" i="20" s="1"/>
  <c r="G268" i="20"/>
  <c r="H268" i="20" s="1"/>
  <c r="G267" i="20"/>
  <c r="H267" i="20" s="1"/>
  <c r="G266" i="20"/>
  <c r="H266" i="20" s="1"/>
  <c r="G264" i="20"/>
  <c r="H264" i="20" s="1"/>
  <c r="G263" i="20"/>
  <c r="H263" i="20" s="1"/>
  <c r="G262" i="20"/>
  <c r="H262" i="20" s="1"/>
  <c r="G261" i="20"/>
  <c r="H261" i="20" s="1"/>
  <c r="G260" i="20"/>
  <c r="H260" i="20" s="1"/>
  <c r="G259" i="20"/>
  <c r="H259" i="20" s="1"/>
  <c r="G258" i="20"/>
  <c r="H258" i="20" s="1"/>
  <c r="G257" i="20"/>
  <c r="H257" i="20" s="1"/>
  <c r="G256" i="20"/>
  <c r="H256" i="20" s="1"/>
  <c r="G255" i="20"/>
  <c r="H255" i="20" s="1"/>
  <c r="G254" i="20"/>
  <c r="H254" i="20" s="1"/>
  <c r="G253" i="20"/>
  <c r="H253" i="20" s="1"/>
  <c r="G252" i="20"/>
  <c r="H252" i="20" s="1"/>
  <c r="G251" i="20"/>
  <c r="H251" i="20" s="1"/>
  <c r="G250" i="20"/>
  <c r="H250" i="20" s="1"/>
  <c r="G249" i="20"/>
  <c r="H249" i="20" s="1"/>
  <c r="G248" i="20"/>
  <c r="H248" i="20" s="1"/>
  <c r="G246" i="20"/>
  <c r="H246" i="20" s="1"/>
  <c r="G245" i="20"/>
  <c r="H245" i="20" s="1"/>
  <c r="G244" i="20"/>
  <c r="H244" i="20" s="1"/>
  <c r="G243" i="20"/>
  <c r="H243" i="20" s="1"/>
  <c r="G242" i="20"/>
  <c r="H242" i="20" s="1"/>
  <c r="G241" i="20"/>
  <c r="H241" i="20" s="1"/>
  <c r="G240" i="20"/>
  <c r="H240" i="20" s="1"/>
  <c r="G239" i="20"/>
  <c r="H239" i="20" s="1"/>
  <c r="G238" i="20"/>
  <c r="H238" i="20" s="1"/>
  <c r="G237" i="20"/>
  <c r="H237" i="20" s="1"/>
  <c r="G236" i="20"/>
  <c r="H236" i="20" s="1"/>
  <c r="G235" i="20"/>
  <c r="H235" i="20" s="1"/>
  <c r="G234" i="20"/>
  <c r="H234" i="20" s="1"/>
  <c r="G233" i="20"/>
  <c r="H233" i="20" s="1"/>
  <c r="G232" i="20"/>
  <c r="H232" i="20" s="1"/>
  <c r="G231" i="20"/>
  <c r="H231" i="20" s="1"/>
  <c r="G230" i="20"/>
  <c r="H230" i="20" s="1"/>
  <c r="G228" i="20"/>
  <c r="H228" i="20" s="1"/>
  <c r="G227" i="20"/>
  <c r="H227" i="20" s="1"/>
  <c r="G226" i="20"/>
  <c r="H226" i="20" s="1"/>
  <c r="G225" i="20"/>
  <c r="H225" i="20" s="1"/>
  <c r="G224" i="20"/>
  <c r="H224" i="20" s="1"/>
  <c r="G223" i="20"/>
  <c r="H223" i="20" s="1"/>
  <c r="G222" i="20"/>
  <c r="H222" i="20" s="1"/>
  <c r="G221" i="20"/>
  <c r="H221" i="20" s="1"/>
  <c r="G220" i="20"/>
  <c r="H220" i="20" s="1"/>
  <c r="G219" i="20"/>
  <c r="H219" i="20" s="1"/>
  <c r="G218" i="20"/>
  <c r="H218" i="20" s="1"/>
  <c r="G217" i="20"/>
  <c r="H217" i="20" s="1"/>
  <c r="G216" i="20"/>
  <c r="H216" i="20" s="1"/>
  <c r="G213" i="20"/>
  <c r="H213" i="20" s="1"/>
  <c r="G212" i="20"/>
  <c r="H212" i="20" s="1"/>
  <c r="G211" i="20"/>
  <c r="H211" i="20" s="1"/>
  <c r="G209" i="20"/>
  <c r="H209" i="20" s="1"/>
  <c r="G208" i="20"/>
  <c r="H208" i="20" s="1"/>
  <c r="G207" i="20"/>
  <c r="H207" i="20" s="1"/>
  <c r="G206" i="20"/>
  <c r="H206" i="20" s="1"/>
  <c r="G205" i="20"/>
  <c r="H205" i="20" s="1"/>
  <c r="G204" i="20"/>
  <c r="H204" i="20" s="1"/>
  <c r="G203" i="20"/>
  <c r="H203" i="20" s="1"/>
  <c r="G201" i="20"/>
  <c r="H201" i="20" s="1"/>
  <c r="G200" i="20"/>
  <c r="H200" i="20" s="1"/>
  <c r="G199" i="20"/>
  <c r="H199" i="20" s="1"/>
  <c r="G198" i="20"/>
  <c r="H198" i="20" s="1"/>
  <c r="G197" i="20"/>
  <c r="H197" i="20" s="1"/>
  <c r="G195" i="20"/>
  <c r="H195" i="20" s="1"/>
  <c r="G194" i="20"/>
  <c r="H194" i="20" s="1"/>
  <c r="G193" i="20"/>
  <c r="H193" i="20" s="1"/>
  <c r="G192" i="20"/>
  <c r="H192" i="20" s="1"/>
  <c r="G190" i="20"/>
  <c r="H190" i="20" s="1"/>
  <c r="G189" i="20"/>
  <c r="H189" i="20" s="1"/>
  <c r="G188" i="20"/>
  <c r="H188" i="20" s="1"/>
  <c r="G187" i="20"/>
  <c r="H187" i="20" s="1"/>
  <c r="G185" i="20"/>
  <c r="H185" i="20" s="1"/>
  <c r="G184" i="20"/>
  <c r="H184" i="20" s="1"/>
  <c r="G183" i="20"/>
  <c r="H183" i="20" s="1"/>
  <c r="G182" i="20"/>
  <c r="H182" i="20" s="1"/>
  <c r="G181" i="20"/>
  <c r="H181" i="20" s="1"/>
  <c r="G180" i="20"/>
  <c r="H180" i="20" s="1"/>
  <c r="G179" i="20"/>
  <c r="H179" i="20" s="1"/>
  <c r="G177" i="20"/>
  <c r="H177" i="20" s="1"/>
  <c r="G176" i="20"/>
  <c r="H176" i="20" s="1"/>
  <c r="G175" i="20"/>
  <c r="H175" i="20" s="1"/>
  <c r="G174" i="20"/>
  <c r="H174" i="20" s="1"/>
  <c r="G173" i="20"/>
  <c r="H173" i="20" s="1"/>
  <c r="G172" i="20"/>
  <c r="H172" i="20" s="1"/>
  <c r="G171" i="20"/>
  <c r="H171" i="20" s="1"/>
  <c r="G170" i="20"/>
  <c r="H170" i="20" s="1"/>
  <c r="G169" i="20"/>
  <c r="H169" i="20" s="1"/>
  <c r="G168" i="20"/>
  <c r="H168" i="20" s="1"/>
  <c r="G167" i="20"/>
  <c r="H167" i="20" s="1"/>
  <c r="G165" i="20"/>
  <c r="H165" i="20" s="1"/>
  <c r="G164" i="20"/>
  <c r="H164" i="20" s="1"/>
  <c r="G163" i="20"/>
  <c r="H163" i="20" s="1"/>
  <c r="G162" i="20"/>
  <c r="H162" i="20" s="1"/>
  <c r="G161" i="20"/>
  <c r="H161" i="20" s="1"/>
  <c r="G160" i="20"/>
  <c r="H160" i="20" s="1"/>
  <c r="G159" i="20"/>
  <c r="H159" i="20" s="1"/>
  <c r="G158" i="20"/>
  <c r="H158" i="20" s="1"/>
  <c r="G157" i="20"/>
  <c r="H157" i="20" s="1"/>
  <c r="G156" i="20"/>
  <c r="H156" i="20" s="1"/>
  <c r="G155" i="20"/>
  <c r="H155" i="20" s="1"/>
  <c r="G154" i="20"/>
  <c r="H154" i="20" s="1"/>
  <c r="G153" i="20"/>
  <c r="H153" i="20" s="1"/>
  <c r="G152" i="20"/>
  <c r="H152" i="20" s="1"/>
  <c r="G151" i="20"/>
  <c r="H151" i="20" s="1"/>
  <c r="G150" i="20"/>
  <c r="H150" i="20" s="1"/>
  <c r="G149" i="20"/>
  <c r="H149" i="20" s="1"/>
  <c r="G148" i="20"/>
  <c r="H148" i="20" s="1"/>
  <c r="G147" i="20"/>
  <c r="H147" i="20" s="1"/>
  <c r="G146" i="20"/>
  <c r="H146" i="20" s="1"/>
  <c r="G145" i="20"/>
  <c r="H145" i="20" s="1"/>
  <c r="G144" i="20"/>
  <c r="H144" i="20" s="1"/>
  <c r="G143" i="20"/>
  <c r="H143" i="20" s="1"/>
  <c r="G142" i="20"/>
  <c r="H142" i="20" s="1"/>
  <c r="G141" i="20"/>
  <c r="H141" i="20" s="1"/>
  <c r="G140" i="20"/>
  <c r="H140" i="20" s="1"/>
  <c r="G139" i="20"/>
  <c r="H139" i="20" s="1"/>
  <c r="G138" i="20"/>
  <c r="H138" i="20" s="1"/>
  <c r="G137" i="20"/>
  <c r="H137" i="20" s="1"/>
  <c r="G136" i="20"/>
  <c r="H136" i="20" s="1"/>
  <c r="G135" i="20"/>
  <c r="H135" i="20" s="1"/>
  <c r="G134" i="20"/>
  <c r="H134" i="20" s="1"/>
  <c r="G133" i="20"/>
  <c r="H133" i="20" s="1"/>
  <c r="G131" i="20"/>
  <c r="H131" i="20" s="1"/>
  <c r="G130" i="20"/>
  <c r="H130" i="20" s="1"/>
  <c r="G129" i="20"/>
  <c r="H129" i="20" s="1"/>
  <c r="G128" i="20"/>
  <c r="H128" i="20" s="1"/>
  <c r="G127" i="20"/>
  <c r="H127" i="20" s="1"/>
  <c r="G126" i="20"/>
  <c r="H126" i="20" s="1"/>
  <c r="G125" i="20"/>
  <c r="H125" i="20" s="1"/>
  <c r="G124" i="20"/>
  <c r="H124" i="20" s="1"/>
  <c r="G123" i="20"/>
  <c r="H123" i="20" s="1"/>
  <c r="G122" i="20"/>
  <c r="H122" i="20" s="1"/>
  <c r="G121" i="20"/>
  <c r="H121" i="20" s="1"/>
  <c r="G119" i="20"/>
  <c r="H119" i="20" s="1"/>
  <c r="G118" i="20"/>
  <c r="H118" i="20" s="1"/>
  <c r="G117" i="20"/>
  <c r="H117" i="20" s="1"/>
  <c r="G116" i="20"/>
  <c r="H116" i="20" s="1"/>
  <c r="G115" i="20"/>
  <c r="H115" i="20" s="1"/>
  <c r="G114" i="20"/>
  <c r="H114" i="20" s="1"/>
  <c r="G113" i="20"/>
  <c r="H113" i="20" s="1"/>
  <c r="G112" i="20"/>
  <c r="H112" i="20" s="1"/>
  <c r="G111" i="20"/>
  <c r="H111" i="20" s="1"/>
  <c r="G110" i="20"/>
  <c r="H110" i="20" s="1"/>
  <c r="G109" i="20"/>
  <c r="H109" i="20" s="1"/>
  <c r="G108" i="20"/>
  <c r="H108" i="20" s="1"/>
  <c r="G107" i="20"/>
  <c r="H107" i="20" s="1"/>
  <c r="G106" i="20"/>
  <c r="H106" i="20" s="1"/>
  <c r="G105" i="20"/>
  <c r="H105" i="20" s="1"/>
  <c r="G104" i="20"/>
  <c r="H104" i="20" s="1"/>
  <c r="G103" i="20"/>
  <c r="H103" i="20" s="1"/>
  <c r="G102" i="20"/>
  <c r="H102" i="20" s="1"/>
  <c r="G101" i="20"/>
  <c r="H101" i="20" s="1"/>
  <c r="G100" i="20"/>
  <c r="H100" i="20" s="1"/>
  <c r="G99" i="20"/>
  <c r="H99" i="20" s="1"/>
  <c r="G98" i="20"/>
  <c r="H98" i="20" s="1"/>
  <c r="G97" i="20"/>
  <c r="H97" i="20" s="1"/>
  <c r="G96" i="20"/>
  <c r="H96" i="20" s="1"/>
  <c r="G95" i="20"/>
  <c r="H95" i="20" s="1"/>
  <c r="G94" i="20"/>
  <c r="H94" i="20" s="1"/>
  <c r="G93" i="20"/>
  <c r="H93" i="20" s="1"/>
  <c r="G92" i="20"/>
  <c r="H92" i="20" s="1"/>
  <c r="G90" i="20"/>
  <c r="H90" i="20" s="1"/>
  <c r="G89" i="20"/>
  <c r="H89" i="20" s="1"/>
  <c r="G88" i="20"/>
  <c r="H88" i="20" s="1"/>
  <c r="G87" i="20"/>
  <c r="H87" i="20" s="1"/>
  <c r="G86" i="20"/>
  <c r="H86" i="20" s="1"/>
  <c r="G85" i="20"/>
  <c r="H85" i="20" s="1"/>
  <c r="G83" i="20"/>
  <c r="H83" i="20" s="1"/>
  <c r="G82" i="20"/>
  <c r="H82" i="20" s="1"/>
  <c r="G81" i="20"/>
  <c r="H81" i="20" s="1"/>
  <c r="G80" i="20"/>
  <c r="H80" i="20" s="1"/>
  <c r="G79" i="20"/>
  <c r="H79" i="20" s="1"/>
  <c r="G78" i="20"/>
  <c r="H78" i="20" s="1"/>
  <c r="G77" i="20"/>
  <c r="H77" i="20" s="1"/>
  <c r="G76" i="20"/>
  <c r="H76" i="20" s="1"/>
  <c r="G75" i="20"/>
  <c r="H75" i="20" s="1"/>
  <c r="G74" i="20"/>
  <c r="H74" i="20" s="1"/>
  <c r="G73" i="20"/>
  <c r="H73" i="20" s="1"/>
  <c r="G71" i="20"/>
  <c r="H71" i="20" s="1"/>
  <c r="G70" i="20"/>
  <c r="H70" i="20" s="1"/>
  <c r="G69" i="20"/>
  <c r="H69" i="20" s="1"/>
  <c r="G68" i="20"/>
  <c r="H68" i="20" s="1"/>
  <c r="G67" i="20"/>
  <c r="H67" i="20" s="1"/>
  <c r="G66" i="20"/>
  <c r="H66" i="20" s="1"/>
  <c r="G65" i="20"/>
  <c r="H65" i="20" s="1"/>
  <c r="G64" i="20"/>
  <c r="H64" i="20" s="1"/>
  <c r="G63" i="20"/>
  <c r="H63" i="20" s="1"/>
  <c r="G62" i="20"/>
  <c r="H62" i="20" s="1"/>
  <c r="G61" i="20"/>
  <c r="H61" i="20" s="1"/>
  <c r="G59" i="20"/>
  <c r="H59" i="20" s="1"/>
  <c r="G58" i="20"/>
  <c r="H58" i="20" s="1"/>
  <c r="G57" i="20"/>
  <c r="H57" i="20" s="1"/>
  <c r="G56" i="20"/>
  <c r="H56" i="20" s="1"/>
  <c r="G55" i="20"/>
  <c r="H55" i="20" s="1"/>
  <c r="G54" i="20"/>
  <c r="H54" i="20" s="1"/>
  <c r="G53" i="20"/>
  <c r="H53" i="20" s="1"/>
  <c r="G52" i="20"/>
  <c r="H52" i="20" s="1"/>
  <c r="G51" i="20"/>
  <c r="H51" i="20" s="1"/>
  <c r="G50" i="20"/>
  <c r="H50" i="20" s="1"/>
  <c r="G49" i="20"/>
  <c r="H49" i="20" s="1"/>
  <c r="G47" i="20"/>
  <c r="H47" i="20" s="1"/>
  <c r="G46" i="20"/>
  <c r="H46" i="20" s="1"/>
  <c r="G45" i="20"/>
  <c r="H45" i="20" s="1"/>
  <c r="G44" i="20"/>
  <c r="H44" i="20" s="1"/>
  <c r="G43" i="20"/>
  <c r="H43" i="20" s="1"/>
  <c r="G42" i="20"/>
  <c r="H42" i="20" s="1"/>
  <c r="G41" i="20"/>
  <c r="H41" i="20" s="1"/>
  <c r="G40" i="20"/>
  <c r="H40" i="20" s="1"/>
  <c r="G39" i="20"/>
  <c r="H39" i="20" s="1"/>
  <c r="G38" i="20"/>
  <c r="H38" i="20" s="1"/>
  <c r="G37" i="20"/>
  <c r="H37" i="20" s="1"/>
  <c r="G35" i="20"/>
  <c r="H35" i="20" s="1"/>
  <c r="G34" i="20"/>
  <c r="H34" i="20" s="1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</calcChain>
</file>

<file path=xl/sharedStrings.xml><?xml version="1.0" encoding="utf-8"?>
<sst xmlns="http://schemas.openxmlformats.org/spreadsheetml/2006/main" count="588" uniqueCount="481">
  <si>
    <t>15 x 15</t>
  </si>
  <si>
    <t>18 x 18</t>
  </si>
  <si>
    <t>22 x 22</t>
  </si>
  <si>
    <t>28 x 28</t>
  </si>
  <si>
    <t>35 x 35</t>
  </si>
  <si>
    <t>42 x 42</t>
  </si>
  <si>
    <t>54 x 54</t>
  </si>
  <si>
    <t>35 x 28</t>
  </si>
  <si>
    <t>42 x 35</t>
  </si>
  <si>
    <t>54 x 42</t>
  </si>
  <si>
    <t>35 x 22</t>
  </si>
  <si>
    <t>42 x 22</t>
  </si>
  <si>
    <t>42 x 28</t>
  </si>
  <si>
    <t>54 x 28</t>
  </si>
  <si>
    <t>54 x 35</t>
  </si>
  <si>
    <t>18 x 15 x 18</t>
  </si>
  <si>
    <t>22 x 15 x 22</t>
  </si>
  <si>
    <t>22 x 18 x 22</t>
  </si>
  <si>
    <t>28 x 15 x 28</t>
  </si>
  <si>
    <t>28 x 18 x 28</t>
  </si>
  <si>
    <t>28 x 22 x 28</t>
  </si>
  <si>
    <t>35 x 15 x 35</t>
  </si>
  <si>
    <t>35 x 18 x 35</t>
  </si>
  <si>
    <t>35 x 22 x 35</t>
  </si>
  <si>
    <t>35 x 28 x 35</t>
  </si>
  <si>
    <t>42 x 22 x 42</t>
  </si>
  <si>
    <t>42 x 28 x 42</t>
  </si>
  <si>
    <t>42 x 35 x 42</t>
  </si>
  <si>
    <t>54 x 22 x 54</t>
  </si>
  <si>
    <t>54 x 28 x 54</t>
  </si>
  <si>
    <t>54 x 35 x 54</t>
  </si>
  <si>
    <t>54 x 42 x 54</t>
  </si>
  <si>
    <t>15 x 3/4</t>
  </si>
  <si>
    <t>22 x 1</t>
  </si>
  <si>
    <t>28 x 1</t>
  </si>
  <si>
    <t>35 x 1 1/4</t>
  </si>
  <si>
    <t>42 x 1 1/2</t>
  </si>
  <si>
    <t>54 x 2</t>
  </si>
  <si>
    <t>18 x 1/2</t>
  </si>
  <si>
    <t>28 x 3/4</t>
  </si>
  <si>
    <t>28 x 1 1/4"</t>
  </si>
  <si>
    <t>15 x 1/2 x 15</t>
  </si>
  <si>
    <t>18 x 1/2 x 18</t>
  </si>
  <si>
    <t>22 x 1/2 x 22</t>
  </si>
  <si>
    <t>22 x 3/4 x 22</t>
  </si>
  <si>
    <t>28 x 1/2 x 28</t>
  </si>
  <si>
    <t>28 x 3/4 x 28</t>
  </si>
  <si>
    <t>35 x 1/2 x 35</t>
  </si>
  <si>
    <t>42 x 1/2 x 42</t>
  </si>
  <si>
    <t>54 x 1/2 x 54</t>
  </si>
  <si>
    <t>15 x 3/4"</t>
  </si>
  <si>
    <t>18 x 3/4"</t>
  </si>
  <si>
    <t>Rozměr tvarovky</t>
  </si>
  <si>
    <t>Kusů v sáčku</t>
  </si>
  <si>
    <t>Kusů v krabici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</si>
  <si>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</si>
  <si>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</si>
  <si>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</si>
  <si>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 xml:space="preserve">ATV Praha s.r.o. </t>
  </si>
  <si>
    <t xml:space="preserve"> </t>
  </si>
  <si>
    <t>18 x 15</t>
  </si>
  <si>
    <t>22 x 15</t>
  </si>
  <si>
    <t>22 x 18</t>
  </si>
  <si>
    <t>28 x 15</t>
  </si>
  <si>
    <t>28 x 18</t>
  </si>
  <si>
    <t>28 x 22</t>
  </si>
  <si>
    <t>15 x 15 x 15</t>
  </si>
  <si>
    <t>18 x 18 x 18</t>
  </si>
  <si>
    <t>22 x 22 x 22</t>
  </si>
  <si>
    <t>28 x 28 x 28</t>
  </si>
  <si>
    <t>35 x 35 x 35</t>
  </si>
  <si>
    <t>42 x 42 x 42</t>
  </si>
  <si>
    <t>54 x 54 x 54</t>
  </si>
  <si>
    <t>15 x 1/2</t>
  </si>
  <si>
    <t xml:space="preserve">18 x 1/2 </t>
  </si>
  <si>
    <t>18 x 3/4</t>
  </si>
  <si>
    <t>22 x 1/2</t>
  </si>
  <si>
    <t>22 x 3/4</t>
  </si>
  <si>
    <t>Číslo výrobku BESCO</t>
  </si>
  <si>
    <t>Velkoobchodní ceník tvarovek z mědi a jejích slitin</t>
  </si>
  <si>
    <t>dle brutto ceníku z veřejněného na :</t>
  </si>
  <si>
    <t xml:space="preserve"> GUTPRESS</t>
  </si>
  <si>
    <t xml:space="preserve">objednavky@atvpraha.cz, www.atvpraha.cz </t>
  </si>
  <si>
    <t>Ceny bez DPH</t>
  </si>
  <si>
    <t>Rabat :</t>
  </si>
  <si>
    <t>Stanoven indivuálně</t>
  </si>
  <si>
    <t>35 x 1 1/2"</t>
  </si>
  <si>
    <t>Obrázek tvarovky   pojmenování tvarovky</t>
  </si>
  <si>
    <t xml:space="preserve">   Spojka</t>
  </si>
  <si>
    <t>Redukovaná spojka</t>
  </si>
  <si>
    <t>Redukce</t>
  </si>
  <si>
    <t xml:space="preserve">T-kus </t>
  </si>
  <si>
    <t>T-kus redukovaný</t>
  </si>
  <si>
    <t>Víčko</t>
  </si>
  <si>
    <t>Koleno 45° i/i</t>
  </si>
  <si>
    <t>Koleno 45° i/a</t>
  </si>
  <si>
    <t>Oblouk 90° i/i</t>
  </si>
  <si>
    <t>Oblouk 90° i/a</t>
  </si>
  <si>
    <t>T - kus</t>
  </si>
  <si>
    <t>Nerezová ocel 1.4404 (AISI 316L / X2CrNiMol17-12-2</t>
  </si>
  <si>
    <t>M Profil</t>
  </si>
  <si>
    <t>(12000)</t>
  </si>
  <si>
    <t>1270-15</t>
  </si>
  <si>
    <t>1270-18</t>
  </si>
  <si>
    <t>1270-22</t>
  </si>
  <si>
    <t>1270-28</t>
  </si>
  <si>
    <t>1270-35</t>
  </si>
  <si>
    <t>1270-42</t>
  </si>
  <si>
    <t>1270-54</t>
  </si>
  <si>
    <t>66,7 x 66,7</t>
  </si>
  <si>
    <t>1270-67</t>
  </si>
  <si>
    <t>76,1 x 76,1</t>
  </si>
  <si>
    <t>1270-76</t>
  </si>
  <si>
    <t>88,9 x 88,9</t>
  </si>
  <si>
    <t>1270-89</t>
  </si>
  <si>
    <t>108 x 108</t>
  </si>
  <si>
    <t>1270-108</t>
  </si>
  <si>
    <t>(12040)</t>
  </si>
  <si>
    <t>Spojka posuvná</t>
  </si>
  <si>
    <t>1271-15</t>
  </si>
  <si>
    <t>1271-18</t>
  </si>
  <si>
    <t>1271-22</t>
  </si>
  <si>
    <t>1271-28</t>
  </si>
  <si>
    <t>1271-35</t>
  </si>
  <si>
    <t>1271-42</t>
  </si>
  <si>
    <t>1271-54</t>
  </si>
  <si>
    <t>1271-67</t>
  </si>
  <si>
    <t>1271-76</t>
  </si>
  <si>
    <t>1271-89</t>
  </si>
  <si>
    <t>1271-108</t>
  </si>
  <si>
    <t>1002-15</t>
  </si>
  <si>
    <t>1002-18</t>
  </si>
  <si>
    <t>1002-22</t>
  </si>
  <si>
    <t>1002-28</t>
  </si>
  <si>
    <t>1002-35</t>
  </si>
  <si>
    <t>1002-42</t>
  </si>
  <si>
    <t>1002-54</t>
  </si>
  <si>
    <t>1002-67</t>
  </si>
  <si>
    <t>1002-76</t>
  </si>
  <si>
    <t>1002-89</t>
  </si>
  <si>
    <t>1002-108</t>
  </si>
  <si>
    <t>(12200)</t>
  </si>
  <si>
    <t>(12210)</t>
  </si>
  <si>
    <t>1001-15</t>
  </si>
  <si>
    <t>1001-18</t>
  </si>
  <si>
    <t>1001-22</t>
  </si>
  <si>
    <t>1001-28</t>
  </si>
  <si>
    <t>1001-35</t>
  </si>
  <si>
    <t>1001-42</t>
  </si>
  <si>
    <t>1001-54</t>
  </si>
  <si>
    <t>1001-67</t>
  </si>
  <si>
    <t>1001-76</t>
  </si>
  <si>
    <t>1001-89</t>
  </si>
  <si>
    <t>1001-108</t>
  </si>
  <si>
    <t>(12230)</t>
  </si>
  <si>
    <t>1041-15</t>
  </si>
  <si>
    <t>1041-18</t>
  </si>
  <si>
    <t>1041-22</t>
  </si>
  <si>
    <t>1041-28</t>
  </si>
  <si>
    <t>1041-35</t>
  </si>
  <si>
    <t>1041-42</t>
  </si>
  <si>
    <t>1041-54</t>
  </si>
  <si>
    <t>1041-67</t>
  </si>
  <si>
    <t>1041-76</t>
  </si>
  <si>
    <t>1041-89</t>
  </si>
  <si>
    <t>1041-108</t>
  </si>
  <si>
    <t>(12240)</t>
  </si>
  <si>
    <t>1040-15</t>
  </si>
  <si>
    <t>1040-18</t>
  </si>
  <si>
    <t>1040-22</t>
  </si>
  <si>
    <t>1040-28</t>
  </si>
  <si>
    <t>1040-35</t>
  </si>
  <si>
    <t>1040-42</t>
  </si>
  <si>
    <t>1040-54</t>
  </si>
  <si>
    <t>1040-67</t>
  </si>
  <si>
    <t>1040-76</t>
  </si>
  <si>
    <t>1040-89</t>
  </si>
  <si>
    <t>1040-108</t>
  </si>
  <si>
    <t>(12030)</t>
  </si>
  <si>
    <t>1240-18.15</t>
  </si>
  <si>
    <t>1240-22.15</t>
  </si>
  <si>
    <t>1240-22.18</t>
  </si>
  <si>
    <t>1240-28.15</t>
  </si>
  <si>
    <t>1240-28.18</t>
  </si>
  <si>
    <t>1240-28.22</t>
  </si>
  <si>
    <t>1243-18.15</t>
  </si>
  <si>
    <t>1243-22.15</t>
  </si>
  <si>
    <t>1243-22.18</t>
  </si>
  <si>
    <t>1243-28.15</t>
  </si>
  <si>
    <t>1243-28.18</t>
  </si>
  <si>
    <t>1243-28.22</t>
  </si>
  <si>
    <t>1243-35.22</t>
  </si>
  <si>
    <t>1243-35.28</t>
  </si>
  <si>
    <t>1243-42.22</t>
  </si>
  <si>
    <t>1243-42.28</t>
  </si>
  <si>
    <t>1243-42.35</t>
  </si>
  <si>
    <t>54 x 22</t>
  </si>
  <si>
    <t>1243-54.22</t>
  </si>
  <si>
    <t>1243-54.28</t>
  </si>
  <si>
    <t>1243-54.35</t>
  </si>
  <si>
    <t>1243-54.42</t>
  </si>
  <si>
    <t>66.7 x 28</t>
  </si>
  <si>
    <t>1243-67.28</t>
  </si>
  <si>
    <t>66.7 x 35</t>
  </si>
  <si>
    <t>1243-67.35</t>
  </si>
  <si>
    <t>66.7 x 42</t>
  </si>
  <si>
    <t>1243-67.42</t>
  </si>
  <si>
    <t>66.7 x 54</t>
  </si>
  <si>
    <t>1243-67.54</t>
  </si>
  <si>
    <t>76.1 x 42</t>
  </si>
  <si>
    <t>1243-76.42</t>
  </si>
  <si>
    <t>76.1 x 54</t>
  </si>
  <si>
    <t>1243-76.54</t>
  </si>
  <si>
    <t>76.1 x 66.7</t>
  </si>
  <si>
    <t>1243-76.67</t>
  </si>
  <si>
    <t>88,9 x 54</t>
  </si>
  <si>
    <t>1243-89.54</t>
  </si>
  <si>
    <t>88,9 x 76,1</t>
  </si>
  <si>
    <t>1243-89.76</t>
  </si>
  <si>
    <t>108 x 54</t>
  </si>
  <si>
    <t>1243-108.54</t>
  </si>
  <si>
    <t>108 x 66.7</t>
  </si>
  <si>
    <t>1243-108.67</t>
  </si>
  <si>
    <t>108 x 76.1</t>
  </si>
  <si>
    <t>1243-108.76</t>
  </si>
  <si>
    <t>108 x 88,9</t>
  </si>
  <si>
    <t>1243-108.89</t>
  </si>
  <si>
    <t>(12430)</t>
  </si>
  <si>
    <t>(12100)</t>
  </si>
  <si>
    <t>1130-15</t>
  </si>
  <si>
    <t>1130-18</t>
  </si>
  <si>
    <t>1130-22</t>
  </si>
  <si>
    <t>1130-28</t>
  </si>
  <si>
    <t>1130-35</t>
  </si>
  <si>
    <t>1130-42</t>
  </si>
  <si>
    <t>1130-54</t>
  </si>
  <si>
    <t>66,7 x 66,7 x 66.7</t>
  </si>
  <si>
    <t>1130-67</t>
  </si>
  <si>
    <t>76,1 x 76,1 x 76.1</t>
  </si>
  <si>
    <t>1130-76</t>
  </si>
  <si>
    <t>88,9 x 88,9 x 88,9</t>
  </si>
  <si>
    <t>1130-89</t>
  </si>
  <si>
    <t>108 x 108 x 108</t>
  </si>
  <si>
    <t>1130-108</t>
  </si>
  <si>
    <t>(12110)</t>
  </si>
  <si>
    <t>1130R-18.15.18</t>
  </si>
  <si>
    <t>1130R-22.15.22</t>
  </si>
  <si>
    <t>1130R-22.18.22</t>
  </si>
  <si>
    <t>1130R-28.15.28</t>
  </si>
  <si>
    <t>1130R-28.18.28</t>
  </si>
  <si>
    <t>1130R-28.22.28</t>
  </si>
  <si>
    <t>1130R-35.15.35</t>
  </si>
  <si>
    <t>1130R-35.18.35</t>
  </si>
  <si>
    <t>1130R-35.22.35</t>
  </si>
  <si>
    <t>1130R-35.28.35</t>
  </si>
  <si>
    <t>1130R-42.22.42</t>
  </si>
  <si>
    <t>1130R-42.28.42</t>
  </si>
  <si>
    <t>1130R-42.35.42</t>
  </si>
  <si>
    <t>1130R-54.22.54</t>
  </si>
  <si>
    <t>1130R-54.28.54</t>
  </si>
  <si>
    <t>1130R-54.35.54</t>
  </si>
  <si>
    <t>1130R-54.42.54</t>
  </si>
  <si>
    <t>66,7 x 28 x 66.7</t>
  </si>
  <si>
    <t>1130R-67.28.67</t>
  </si>
  <si>
    <t>66,7 x 35 x 66.7</t>
  </si>
  <si>
    <t>1130R-67.35.67</t>
  </si>
  <si>
    <t>66,7 x 42 x 66.7</t>
  </si>
  <si>
    <t>1130R-67.42.67</t>
  </si>
  <si>
    <t>66,7 x 54 x 66.7</t>
  </si>
  <si>
    <t>1130R-67.54.67</t>
  </si>
  <si>
    <t>76,1 x 22 x 76,1</t>
  </si>
  <si>
    <t>1130R-76.22.76</t>
  </si>
  <si>
    <t>76,1 x 28 x 76,1</t>
  </si>
  <si>
    <t>1130R-76.28.76</t>
  </si>
  <si>
    <t>76,1 x 35 x 76,1</t>
  </si>
  <si>
    <t>1130R-76.35.76</t>
  </si>
  <si>
    <t>76,1 x 42 x 76,1</t>
  </si>
  <si>
    <t>1130R-76.42.76</t>
  </si>
  <si>
    <t>76,1 x 54 x 76.1</t>
  </si>
  <si>
    <t>1130R-76.54.76</t>
  </si>
  <si>
    <t>76,1 x 66,7 x 76,1</t>
  </si>
  <si>
    <t>1130R-76.67.76</t>
  </si>
  <si>
    <t>88,9 x 54 x 88,9</t>
  </si>
  <si>
    <t>1130R-89.54.89</t>
  </si>
  <si>
    <t>88,9 x 76,1 x 88,9</t>
  </si>
  <si>
    <t>1130R-89.76.89</t>
  </si>
  <si>
    <t>108 x 54 x 108</t>
  </si>
  <si>
    <t>1130R-108.54.108</t>
  </si>
  <si>
    <t>108 x 66,7 x 108</t>
  </si>
  <si>
    <t>1130R-108.67.108</t>
  </si>
  <si>
    <t>108 x 76,1 x 108</t>
  </si>
  <si>
    <t>1130R-108.76.108</t>
  </si>
  <si>
    <t>108 x 88,9 x 108</t>
  </si>
  <si>
    <t>1130R-108.89.108</t>
  </si>
  <si>
    <t>(12410)</t>
  </si>
  <si>
    <t>1301-15</t>
  </si>
  <si>
    <t>1301-18</t>
  </si>
  <si>
    <t>1301-22</t>
  </si>
  <si>
    <t>1301-28</t>
  </si>
  <si>
    <t>1301-35</t>
  </si>
  <si>
    <t>1301-42</t>
  </si>
  <si>
    <t>1301-54</t>
  </si>
  <si>
    <t xml:space="preserve">66,7 </t>
  </si>
  <si>
    <t>1301-67</t>
  </si>
  <si>
    <t xml:space="preserve">76,1 </t>
  </si>
  <si>
    <t>1301-76</t>
  </si>
  <si>
    <t xml:space="preserve">88,9 </t>
  </si>
  <si>
    <t>1301-89</t>
  </si>
  <si>
    <t>1301-108</t>
  </si>
  <si>
    <t>Ø 15 x 15</t>
  </si>
  <si>
    <t>1030-15</t>
  </si>
  <si>
    <t>Ø 18 x 18</t>
  </si>
  <si>
    <t>1030-18</t>
  </si>
  <si>
    <t>Ø 22 x 22</t>
  </si>
  <si>
    <t>1030-22</t>
  </si>
  <si>
    <t>Ø 28 x 28</t>
  </si>
  <si>
    <t>1030-28</t>
  </si>
  <si>
    <t>Ø 35 x 35</t>
  </si>
  <si>
    <t>1030-35</t>
  </si>
  <si>
    <t>Ø 42 x 42</t>
  </si>
  <si>
    <t>1030-42</t>
  </si>
  <si>
    <t>Ø 54 x 54</t>
  </si>
  <si>
    <t>1030-54</t>
  </si>
  <si>
    <t>(12350)</t>
  </si>
  <si>
    <t>(12360)</t>
  </si>
  <si>
    <t>Ø 15 x Ø 15</t>
  </si>
  <si>
    <t>1085-15</t>
  </si>
  <si>
    <t>Ø 18 x Ø 18</t>
  </si>
  <si>
    <t>1085-18</t>
  </si>
  <si>
    <t>Ø 22 x Ø 22</t>
  </si>
  <si>
    <t>1085-22</t>
  </si>
  <si>
    <t>Ø 28 x Ø 28</t>
  </si>
  <si>
    <t>1085-28</t>
  </si>
  <si>
    <t>1092G-15.1/2</t>
  </si>
  <si>
    <t>1092G-18.1/2</t>
  </si>
  <si>
    <t>1092G-22.3/4</t>
  </si>
  <si>
    <t>1092G-28.1</t>
  </si>
  <si>
    <t>1092G-35.1 1/4</t>
  </si>
  <si>
    <t>(12320)</t>
  </si>
  <si>
    <t>(12310)</t>
  </si>
  <si>
    <t>1090G-15.1/2</t>
  </si>
  <si>
    <t>1090G-18.1/2</t>
  </si>
  <si>
    <t>1090G-22.3/4</t>
  </si>
  <si>
    <t>1090G-28.1</t>
  </si>
  <si>
    <t>1090G-35.1 1/4</t>
  </si>
  <si>
    <t>1090G-42.1 1/2</t>
  </si>
  <si>
    <t>1090G-54.2</t>
  </si>
  <si>
    <t>1472G-15.1/2</t>
  </si>
  <si>
    <t>1472G-18.1/2</t>
  </si>
  <si>
    <t>1472G-22.3/4</t>
  </si>
  <si>
    <t>35 x 1</t>
  </si>
  <si>
    <t>(12020)</t>
  </si>
  <si>
    <t>1270G-15.1/2</t>
  </si>
  <si>
    <t>1270G-15.3/4</t>
  </si>
  <si>
    <t>1270G-18.1/2</t>
  </si>
  <si>
    <t>1270G-18.3/4</t>
  </si>
  <si>
    <t>1270G-22.1/2</t>
  </si>
  <si>
    <t>1270G-22.3/4</t>
  </si>
  <si>
    <t>1270G-22.1</t>
  </si>
  <si>
    <t>1270G-28.3/4</t>
  </si>
  <si>
    <t>1270G-28.1</t>
  </si>
  <si>
    <t>1270G-35.1</t>
  </si>
  <si>
    <t>1270G-35.1 1/4</t>
  </si>
  <si>
    <t>1270G-42.1 1/2</t>
  </si>
  <si>
    <t>1270G-54.2</t>
  </si>
  <si>
    <t>1243G-15.1/2</t>
  </si>
  <si>
    <t>1243G-15.3/4</t>
  </si>
  <si>
    <t>1243G-18.1/2</t>
  </si>
  <si>
    <t>1243G-18.3/4</t>
  </si>
  <si>
    <t>1243G-22.1/2</t>
  </si>
  <si>
    <t>1243G-22.3/4</t>
  </si>
  <si>
    <t>1243G-22.1</t>
  </si>
  <si>
    <t>1243G-28.3/4</t>
  </si>
  <si>
    <t>1243G-28.1</t>
  </si>
  <si>
    <t>1243G-35.1</t>
  </si>
  <si>
    <t>1243G-35.1 1/4</t>
  </si>
  <si>
    <t>1243G-42 1 1/2</t>
  </si>
  <si>
    <t>1243G-54.2</t>
  </si>
  <si>
    <t>66,7 x 2 1/2</t>
  </si>
  <si>
    <t>1243G-67.2 1/2</t>
  </si>
  <si>
    <t>76,1 x 2 1/2</t>
  </si>
  <si>
    <t>1243G-76.2 1/2</t>
  </si>
  <si>
    <t>88,9 x 3</t>
  </si>
  <si>
    <t>1243G-89.3</t>
  </si>
  <si>
    <t>108 x 4</t>
  </si>
  <si>
    <t>1243G-108.4</t>
  </si>
  <si>
    <t>15 x 3/8 x 15</t>
  </si>
  <si>
    <t>35 x 3/4 x 35</t>
  </si>
  <si>
    <t>42 x 3/4 x 42</t>
  </si>
  <si>
    <t>54 x 3/4 x 54</t>
  </si>
  <si>
    <t>66,7 x 3/4 x 66,7</t>
  </si>
  <si>
    <t>76,1 x 3/4 x 76,1</t>
  </si>
  <si>
    <t>88,9 x 3/4 x 88,9</t>
  </si>
  <si>
    <t>108 x 3/4 x 108</t>
  </si>
  <si>
    <t>1130G-15.3/8.15</t>
  </si>
  <si>
    <t>1130G-15.1/2.15</t>
  </si>
  <si>
    <t>1130G-18.1/2.18</t>
  </si>
  <si>
    <t>1130G-22.1/2.22</t>
  </si>
  <si>
    <t>1130G-22.3/4.22</t>
  </si>
  <si>
    <t>1130G-28.1/2.28</t>
  </si>
  <si>
    <t>1130G-28.3/4.28</t>
  </si>
  <si>
    <t>1130G-35.1/2.35</t>
  </si>
  <si>
    <t>1130G-35.3/4.35</t>
  </si>
  <si>
    <t>1130G-42.1/2.42</t>
  </si>
  <si>
    <t>1130G-42.3/4.42</t>
  </si>
  <si>
    <t>1130G-54.1/2.54</t>
  </si>
  <si>
    <t>1130G-54.3/4.54</t>
  </si>
  <si>
    <t>1130G-67.3/4.67</t>
  </si>
  <si>
    <t>1130G-76.3/4.76</t>
  </si>
  <si>
    <t>1130G-89.3/4.89</t>
  </si>
  <si>
    <t>1130G-108.3/4.108</t>
  </si>
  <si>
    <t>(12120)</t>
  </si>
  <si>
    <t>(12070)</t>
  </si>
  <si>
    <t>1358G-15.3/4</t>
  </si>
  <si>
    <t>1358G-18.3/4</t>
  </si>
  <si>
    <t>1358G-22.1</t>
  </si>
  <si>
    <t>1358G-28.1 1/4</t>
  </si>
  <si>
    <t>1358G-35.1 1/2</t>
  </si>
  <si>
    <t>1331G-15.1/2</t>
  </si>
  <si>
    <t>1331G-18.1/2</t>
  </si>
  <si>
    <t>1331G-22.3/4</t>
  </si>
  <si>
    <t>1331G-28.1</t>
  </si>
  <si>
    <t>1331G-35.1 1/4</t>
  </si>
  <si>
    <t>1331G-42.1 1/2</t>
  </si>
  <si>
    <t>1331G-54.2</t>
  </si>
  <si>
    <t>1280-15.1/2</t>
  </si>
  <si>
    <t>1280-18.1/2</t>
  </si>
  <si>
    <t>1280-22.3/4</t>
  </si>
  <si>
    <t>1281-15.1/2</t>
  </si>
  <si>
    <t>1281-18.1/2</t>
  </si>
  <si>
    <t>1281-22.1/2</t>
  </si>
  <si>
    <t>1281-22.3/4</t>
  </si>
  <si>
    <t>1281-28.1</t>
  </si>
  <si>
    <t>(12450)</t>
  </si>
  <si>
    <t>(12460)</t>
  </si>
  <si>
    <t>(12400)</t>
  </si>
  <si>
    <t>Příruba</t>
  </si>
  <si>
    <t>1510-28</t>
  </si>
  <si>
    <t>1510-35</t>
  </si>
  <si>
    <t>1510-42</t>
  </si>
  <si>
    <t>1510-54</t>
  </si>
  <si>
    <t>66,7</t>
  </si>
  <si>
    <t>1510-67</t>
  </si>
  <si>
    <t>76,1</t>
  </si>
  <si>
    <t>1510-76</t>
  </si>
  <si>
    <t>88,9</t>
  </si>
  <si>
    <t>1510-89</t>
  </si>
  <si>
    <t>1510-108</t>
  </si>
  <si>
    <t>(12080)</t>
  </si>
  <si>
    <t>(12010)</t>
  </si>
  <si>
    <t>(12340)</t>
  </si>
  <si>
    <t>Netto CZK</t>
  </si>
  <si>
    <t>rabat %</t>
  </si>
  <si>
    <t>kurz 1€=CZK</t>
  </si>
  <si>
    <t>Netto EUR</t>
  </si>
  <si>
    <t>Oblouk 90° a/a</t>
  </si>
  <si>
    <t>Připojovací šroubení - s vnějším závitem</t>
  </si>
  <si>
    <t>Spojka  s vnitřním závitem</t>
  </si>
  <si>
    <t xml:space="preserve"> Spojka s vnějším závitem</t>
  </si>
  <si>
    <t xml:space="preserve"> Spojka s vnitřním závitem</t>
  </si>
  <si>
    <t>Nástěnka s vnitřním závitem</t>
  </si>
  <si>
    <t>Oblouk 90° s vnitřním závitem</t>
  </si>
  <si>
    <t>Oblouk 90° s vnějším závitem</t>
  </si>
  <si>
    <t xml:space="preserve">Nadoblouk </t>
  </si>
  <si>
    <t>Platnost od 1. března 2026</t>
  </si>
  <si>
    <t>Odskok</t>
  </si>
  <si>
    <t>Brutto EUR</t>
  </si>
  <si>
    <t xml:space="preserve">ČSN EN1254-7 </t>
  </si>
  <si>
    <t>Připojovací šroubení s vnitřním závitem</t>
  </si>
  <si>
    <t xml:space="preserve">22 x 3/4" </t>
  </si>
  <si>
    <t>22 x 1"</t>
  </si>
  <si>
    <t>15 x 1/2"</t>
  </si>
  <si>
    <t>28 x 1"</t>
  </si>
  <si>
    <t>35 X 1 1/4"</t>
  </si>
  <si>
    <t>42 X 1 1/2"</t>
  </si>
  <si>
    <t>54 X 2"</t>
  </si>
  <si>
    <t>18 x 1/2"</t>
  </si>
  <si>
    <t>22 x 3/4"</t>
  </si>
  <si>
    <t>22 x 1/2"</t>
  </si>
  <si>
    <t>ČSN 17349</t>
  </si>
  <si>
    <t>https://www.atvpraha.cz/ceniky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</si>
</sst>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* #,##0.00_);_(* \(#,##0.00\);_(* &quot;-&quot;??_);_(@_)"/>
    <numFmt numFmtId="168" formatCode="#,##0.00\ [$€-1]"/>
    <numFmt numFmtId="169" formatCode="#,##0.00\ _K_č"/>
  </numFmts>
  <fonts count="19">
    <font>
      <sz val="10"/>
      <name val="Arial"/>
      <charset val="134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宋体"/>
      <charset val="134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167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4" fillId="0" borderId="0">
      <alignment vertical="center"/>
    </xf>
    <xf numFmtId="166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0" fontId="6" fillId="3" borderId="1" applyNumberFormat="0" applyFont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7" fillId="0" borderId="0" xfId="3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3" xfId="3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4" fontId="2" fillId="4" borderId="2" xfId="3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13" fillId="0" borderId="0" xfId="2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2" fillId="2" borderId="4" xfId="3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9" fontId="3" fillId="5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vertical="center"/>
    </xf>
    <xf numFmtId="1" fontId="3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164" fontId="2" fillId="2" borderId="3" xfId="3" applyFont="1" applyFill="1" applyBorder="1" applyAlignment="1">
      <alignment horizontal="center" vertical="center" wrapText="1"/>
    </xf>
    <xf numFmtId="169" fontId="2" fillId="5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9" fontId="3" fillId="4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2">
    <cellStyle name="Čárka" xfId="3" builtinId="3"/>
    <cellStyle name="Dezimal" xfId="7" xr:uid="{00000000-0005-0000-0000-000029000000}"/>
    <cellStyle name="Dezimal 2" xfId="1" xr:uid="{00000000-0005-0000-0000-000002000000}"/>
    <cellStyle name="Dezimal 2 2" xfId="17" xr:uid="{92312CA1-1B30-46A5-B7A2-D520D995555D}"/>
    <cellStyle name="Dezimal 3" xfId="9" xr:uid="{00000000-0005-0000-0000-000031000000}"/>
    <cellStyle name="Dezimal 3 2" xfId="11" xr:uid="{00000000-0005-0000-0000-00003B000000}"/>
    <cellStyle name="Dezimal 4" xfId="6" xr:uid="{00000000-0005-0000-0000-000026000000}"/>
    <cellStyle name="Euro" xfId="4" xr:uid="{00000000-0005-0000-0000-00000E000000}"/>
    <cellStyle name="Euro 2" xfId="13" xr:uid="{00000000-0005-0000-0000-00003D000000}"/>
    <cellStyle name="Hypertextový odkaz" xfId="21" builtinId="8"/>
    <cellStyle name="Normální" xfId="0" builtinId="0"/>
    <cellStyle name="Normální 2" xfId="16" xr:uid="{ED6BB430-009B-422A-8E12-A15FA7CD5CAA}"/>
    <cellStyle name="Notiz 2" xfId="14" xr:uid="{00000000-0005-0000-0000-00003F000000}"/>
    <cellStyle name="Standaard_1_2200 generalpressInox" xfId="5" xr:uid="{00000000-0005-0000-0000-000010000000}"/>
    <cellStyle name="Standard 2" xfId="8" xr:uid="{00000000-0005-0000-0000-00002C000000}"/>
    <cellStyle name="Standard 3" xfId="2" xr:uid="{00000000-0005-0000-0000-000003000000}"/>
    <cellStyle name="Standard 3 2" xfId="18" xr:uid="{054D0B41-D38A-44E2-ADB8-FB988BE60C7F}"/>
    <cellStyle name="常规 2" xfId="15" xr:uid="{00000000-0005-0000-0000-000040000000}"/>
    <cellStyle name="常规 2 2" xfId="10" xr:uid="{00000000-0005-0000-0000-000035000000}"/>
    <cellStyle name="常规 2 2 2" xfId="19" xr:uid="{30D7A2AD-A597-43F9-A007-02DEE1584B93}"/>
    <cellStyle name="常规 3" xfId="12" xr:uid="{00000000-0005-0000-0000-00003C000000}"/>
    <cellStyle name="常规 3 2" xfId="20" xr:uid="{BAF97815-0CF1-4E13-84DC-B05A2B4583F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108669</xdr:colOff>
      <xdr:row>2</xdr:row>
      <xdr:rowOff>84197</xdr:rowOff>
    </xdr:from>
    <xdr:to>
      <xdr:col>3</xdr:col>
      <xdr:colOff>1275101</xdr:colOff>
      <xdr:row>6</xdr:row>
      <xdr:rowOff>9525</xdr:rowOff>
    </xdr:to>
    <xdr:pic>
      <xdr:nvPicPr>
        <xdr:cNvPr id="2" name="Grafik 19">
          <a:extLst>
            <a:ext uri="{FF2B5EF4-FFF2-40B4-BE49-F238E27FC236}">
              <a16:creationId xmlns:a16="http://schemas.microsoft.com/office/drawing/2014/main" id="{7B796D7A-A6CF-4759-A53A-BFD1BA00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37994" y="474722"/>
          <a:ext cx="2680907" cy="858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752475</xdr:colOff>
      <xdr:row>2</xdr:row>
      <xdr:rowOff>3809</xdr:rowOff>
    </xdr:from>
    <xdr:to>
      <xdr:col>8</xdr:col>
      <xdr:colOff>17030</xdr:colOff>
      <xdr:row>5</xdr:row>
      <xdr:rowOff>246298</xdr:rowOff>
    </xdr:to>
    <xdr:pic>
      <xdr:nvPicPr>
        <xdr:cNvPr id="3" name="Obrázek 35">
          <a:extLst>
            <a:ext uri="{FF2B5EF4-FFF2-40B4-BE49-F238E27FC236}">
              <a16:creationId xmlns:a16="http://schemas.microsoft.com/office/drawing/2014/main" id="{EC69A8AC-51F0-4837-8010-74DECC54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6100" y="394334"/>
          <a:ext cx="1922030" cy="928289"/>
        </a:xfrm>
        <a:prstGeom prst="rect">
          <a:avLst/>
        </a:prstGeom>
      </xdr:spPr>
    </xdr:pic>
    <xdr:clientData/>
  </xdr:twoCellAnchor>
  <xdr:twoCellAnchor editAs="oneCell">
    <xdr:from>
      <xdr:col>0</xdr:col>
      <xdr:colOff>261066</xdr:colOff>
      <xdr:row>2</xdr:row>
      <xdr:rowOff>135265</xdr:rowOff>
    </xdr:from>
    <xdr:to>
      <xdr:col>0</xdr:col>
      <xdr:colOff>1844386</xdr:colOff>
      <xdr:row>6</xdr:row>
      <xdr:rowOff>153622</xdr:rowOff>
    </xdr:to>
    <xdr:pic>
      <xdr:nvPicPr>
        <xdr:cNvPr id="4" name="Obrázek 36">
          <a:extLst>
            <a:ext uri="{FF2B5EF4-FFF2-40B4-BE49-F238E27FC236}">
              <a16:creationId xmlns:a16="http://schemas.microsoft.com/office/drawing/2014/main" id="{E3125FE5-F716-4EA9-A7C3-9738B04CC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66" y="525790"/>
          <a:ext cx="1583320" cy="951807"/>
        </a:xfrm>
        <a:prstGeom prst="rect">
          <a:avLst/>
        </a:prstGeom>
      </xdr:spPr>
    </xdr:pic>
    <xdr:clientData/>
  </xdr:twoCellAnchor>
  <xdr:twoCellAnchor editAs="oneCell">
    <xdr:from>
      <xdr:col>0</xdr:col>
      <xdr:colOff>238557</xdr:colOff>
      <xdr:row>13</xdr:row>
      <xdr:rowOff>13567</xdr:rowOff>
    </xdr:from>
    <xdr:to>
      <xdr:col>0</xdr:col>
      <xdr:colOff>1993969</xdr:colOff>
      <xdr:row>20</xdr:row>
      <xdr:rowOff>94384</xdr:rowOff>
    </xdr:to>
    <xdr:pic>
      <xdr:nvPicPr>
        <xdr:cNvPr id="5" name="图片 15">
          <a:extLst>
            <a:ext uri="{FF2B5EF4-FFF2-40B4-BE49-F238E27FC236}">
              <a16:creationId xmlns:a16="http://schemas.microsoft.com/office/drawing/2014/main" id="{DA263A76-8EB5-404C-A77C-16B9E44A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16" t="15825" r="18052" b="16081"/>
        <a:stretch>
          <a:fillRect/>
        </a:stretch>
      </xdr:blipFill>
      <xdr:spPr>
        <a:xfrm>
          <a:off x="5410632" y="2852017"/>
          <a:ext cx="1755412" cy="1214292"/>
        </a:xfrm>
        <a:prstGeom prst="rect">
          <a:avLst/>
        </a:prstGeom>
      </xdr:spPr>
    </xdr:pic>
    <xdr:clientData/>
  </xdr:twoCellAnchor>
  <xdr:twoCellAnchor editAs="oneCell">
    <xdr:from>
      <xdr:col>0</xdr:col>
      <xdr:colOff>134070</xdr:colOff>
      <xdr:row>25</xdr:row>
      <xdr:rowOff>37522</xdr:rowOff>
    </xdr:from>
    <xdr:to>
      <xdr:col>0</xdr:col>
      <xdr:colOff>2016769</xdr:colOff>
      <xdr:row>31</xdr:row>
      <xdr:rowOff>60614</xdr:rowOff>
    </xdr:to>
    <xdr:pic>
      <xdr:nvPicPr>
        <xdr:cNvPr id="6" name="Obrázek 34">
          <a:extLst>
            <a:ext uri="{FF2B5EF4-FFF2-40B4-BE49-F238E27FC236}">
              <a16:creationId xmlns:a16="http://schemas.microsoft.com/office/drawing/2014/main" id="{ADB8316B-2A0A-4403-A204-925DD396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06145" y="4819072"/>
          <a:ext cx="1882699" cy="99464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37</xdr:row>
      <xdr:rowOff>0</xdr:rowOff>
    </xdr:from>
    <xdr:to>
      <xdr:col>0</xdr:col>
      <xdr:colOff>1414115</xdr:colOff>
      <xdr:row>45</xdr:row>
      <xdr:rowOff>134937</xdr:rowOff>
    </xdr:to>
    <xdr:pic>
      <xdr:nvPicPr>
        <xdr:cNvPr id="7" name="Obrázek 36">
          <a:extLst>
            <a:ext uri="{FF2B5EF4-FFF2-40B4-BE49-F238E27FC236}">
              <a16:creationId xmlns:a16="http://schemas.microsoft.com/office/drawing/2014/main" id="{9C142EEB-1B77-4728-A93D-FE97D5DE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3" y="6724650"/>
          <a:ext cx="1390302" cy="1430337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50</xdr:row>
      <xdr:rowOff>0</xdr:rowOff>
    </xdr:from>
    <xdr:to>
      <xdr:col>0</xdr:col>
      <xdr:colOff>1235603</xdr:colOff>
      <xdr:row>57</xdr:row>
      <xdr:rowOff>0</xdr:rowOff>
    </xdr:to>
    <xdr:pic>
      <xdr:nvPicPr>
        <xdr:cNvPr id="8" name="Obrázek 41">
          <a:extLst>
            <a:ext uri="{FF2B5EF4-FFF2-40B4-BE49-F238E27FC236}">
              <a16:creationId xmlns:a16="http://schemas.microsoft.com/office/drawing/2014/main" id="{91DDC077-A0DF-44B8-98FC-095A8C2A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313" y="8829675"/>
          <a:ext cx="114829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329045</xdr:colOff>
      <xdr:row>60</xdr:row>
      <xdr:rowOff>116733</xdr:rowOff>
    </xdr:from>
    <xdr:to>
      <xdr:col>0</xdr:col>
      <xdr:colOff>2240658</xdr:colOff>
      <xdr:row>69</xdr:row>
      <xdr:rowOff>25976</xdr:rowOff>
    </xdr:to>
    <xdr:pic>
      <xdr:nvPicPr>
        <xdr:cNvPr id="9" name="Obrázek 43">
          <a:extLst>
            <a:ext uri="{FF2B5EF4-FFF2-40B4-BE49-F238E27FC236}">
              <a16:creationId xmlns:a16="http://schemas.microsoft.com/office/drawing/2014/main" id="{907F481D-4A9A-4A1A-B5F6-A0099003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601568" y="10293135"/>
          <a:ext cx="1366568" cy="1911613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73</xdr:row>
      <xdr:rowOff>25975</xdr:rowOff>
    </xdr:from>
    <xdr:to>
      <xdr:col>0</xdr:col>
      <xdr:colOff>2570669</xdr:colOff>
      <xdr:row>81</xdr:row>
      <xdr:rowOff>121227</xdr:rowOff>
    </xdr:to>
    <xdr:pic>
      <xdr:nvPicPr>
        <xdr:cNvPr id="10" name="Obrázek 45">
          <a:extLst>
            <a:ext uri="{FF2B5EF4-FFF2-40B4-BE49-F238E27FC236}">
              <a16:creationId xmlns:a16="http://schemas.microsoft.com/office/drawing/2014/main" id="{BC00E979-6343-4248-B2E0-AA04D97A1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728554" y="12128462"/>
          <a:ext cx="1390652" cy="2293578"/>
        </a:xfrm>
        <a:prstGeom prst="rect">
          <a:avLst/>
        </a:prstGeom>
      </xdr:spPr>
    </xdr:pic>
    <xdr:clientData/>
  </xdr:twoCellAnchor>
  <xdr:twoCellAnchor editAs="oneCell">
    <xdr:from>
      <xdr:col>0</xdr:col>
      <xdr:colOff>164521</xdr:colOff>
      <xdr:row>84</xdr:row>
      <xdr:rowOff>69274</xdr:rowOff>
    </xdr:from>
    <xdr:to>
      <xdr:col>0</xdr:col>
      <xdr:colOff>1653886</xdr:colOff>
      <xdr:row>89</xdr:row>
      <xdr:rowOff>138547</xdr:rowOff>
    </xdr:to>
    <xdr:pic>
      <xdr:nvPicPr>
        <xdr:cNvPr id="11" name="Obrázek 47">
          <a:extLst>
            <a:ext uri="{FF2B5EF4-FFF2-40B4-BE49-F238E27FC236}">
              <a16:creationId xmlns:a16="http://schemas.microsoft.com/office/drawing/2014/main" id="{2EBDFEC2-B892-414B-98C1-230CF4882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8696" t="7266" r="16667" b="11890"/>
        <a:stretch>
          <a:fillRect/>
        </a:stretch>
      </xdr:blipFill>
      <xdr:spPr>
        <a:xfrm rot="5400000">
          <a:off x="469755" y="14099165"/>
          <a:ext cx="878898" cy="148936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242456</xdr:colOff>
      <xdr:row>93</xdr:row>
      <xdr:rowOff>106710</xdr:rowOff>
    </xdr:from>
    <xdr:to>
      <xdr:col>0</xdr:col>
      <xdr:colOff>2798011</xdr:colOff>
      <xdr:row>102</xdr:row>
      <xdr:rowOff>138544</xdr:rowOff>
    </xdr:to>
    <xdr:pic>
      <xdr:nvPicPr>
        <xdr:cNvPr id="12" name="Obrázek 49">
          <a:extLst>
            <a:ext uri="{FF2B5EF4-FFF2-40B4-BE49-F238E27FC236}">
              <a16:creationId xmlns:a16="http://schemas.microsoft.com/office/drawing/2014/main" id="{8F1F607D-C757-428F-9E45-93FA700AA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3897" t="4511" r="17153" b="5052"/>
        <a:stretch>
          <a:fillRect/>
        </a:stretch>
      </xdr:blipFill>
      <xdr:spPr>
        <a:xfrm rot="16200000">
          <a:off x="775654" y="15365962"/>
          <a:ext cx="1489159" cy="25555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120</xdr:row>
      <xdr:rowOff>138546</xdr:rowOff>
    </xdr:from>
    <xdr:to>
      <xdr:col>0</xdr:col>
      <xdr:colOff>1365568</xdr:colOff>
      <xdr:row>130</xdr:row>
      <xdr:rowOff>34637</xdr:rowOff>
    </xdr:to>
    <xdr:pic>
      <xdr:nvPicPr>
        <xdr:cNvPr id="13" name="Obrázek 51">
          <a:extLst>
            <a:ext uri="{FF2B5EF4-FFF2-40B4-BE49-F238E27FC236}">
              <a16:creationId xmlns:a16="http://schemas.microsoft.com/office/drawing/2014/main" id="{3F0B9952-69A9-4551-9EB6-BD25EBC9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0" y="20302971"/>
          <a:ext cx="1270318" cy="1515341"/>
        </a:xfrm>
        <a:prstGeom prst="rect">
          <a:avLst/>
        </a:prstGeom>
      </xdr:spPr>
    </xdr:pic>
    <xdr:clientData/>
  </xdr:twoCellAnchor>
  <xdr:twoCellAnchor editAs="oneCell">
    <xdr:from>
      <xdr:col>0</xdr:col>
      <xdr:colOff>103640</xdr:colOff>
      <xdr:row>135</xdr:row>
      <xdr:rowOff>60881</xdr:rowOff>
    </xdr:from>
    <xdr:to>
      <xdr:col>0</xdr:col>
      <xdr:colOff>1396127</xdr:colOff>
      <xdr:row>146</xdr:row>
      <xdr:rowOff>60613</xdr:rowOff>
    </xdr:to>
    <xdr:pic>
      <xdr:nvPicPr>
        <xdr:cNvPr id="14" name="Obrázek 53">
          <a:extLst>
            <a:ext uri="{FF2B5EF4-FFF2-40B4-BE49-F238E27FC236}">
              <a16:creationId xmlns:a16="http://schemas.microsoft.com/office/drawing/2014/main" id="{B0943B90-B743-4344-ACCE-06EB3FF6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-140570" y="22898391"/>
          <a:ext cx="1780907" cy="1292487"/>
        </a:xfrm>
        <a:prstGeom prst="rect">
          <a:avLst/>
        </a:prstGeom>
      </xdr:spPr>
    </xdr:pic>
    <xdr:clientData/>
  </xdr:twoCellAnchor>
  <xdr:twoCellAnchor editAs="oneCell">
    <xdr:from>
      <xdr:col>0</xdr:col>
      <xdr:colOff>207683</xdr:colOff>
      <xdr:row>168</xdr:row>
      <xdr:rowOff>8793</xdr:rowOff>
    </xdr:from>
    <xdr:to>
      <xdr:col>0</xdr:col>
      <xdr:colOff>1333362</xdr:colOff>
      <xdr:row>176</xdr:row>
      <xdr:rowOff>103910</xdr:rowOff>
    </xdr:to>
    <xdr:pic>
      <xdr:nvPicPr>
        <xdr:cNvPr id="15" name="Obrázek 55">
          <a:extLst>
            <a:ext uri="{FF2B5EF4-FFF2-40B4-BE49-F238E27FC236}">
              <a16:creationId xmlns:a16="http://schemas.microsoft.com/office/drawing/2014/main" id="{6C4DC3FB-87DD-4E0E-90D5-388518FE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400000">
          <a:off x="75264" y="28078037"/>
          <a:ext cx="1390517" cy="112567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191</xdr:row>
      <xdr:rowOff>51955</xdr:rowOff>
    </xdr:from>
    <xdr:to>
      <xdr:col>0</xdr:col>
      <xdr:colOff>2034887</xdr:colOff>
      <xdr:row>194</xdr:row>
      <xdr:rowOff>51517</xdr:rowOff>
    </xdr:to>
    <xdr:pic>
      <xdr:nvPicPr>
        <xdr:cNvPr id="16" name="Obrázek 60">
          <a:extLst>
            <a:ext uri="{FF2B5EF4-FFF2-40B4-BE49-F238E27FC236}">
              <a16:creationId xmlns:a16="http://schemas.microsoft.com/office/drawing/2014/main" id="{3ACA6A3F-EEDE-4F91-A9A9-DEC75BB59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9820" r="1324" b="31776"/>
        <a:stretch>
          <a:fillRect/>
        </a:stretch>
      </xdr:blipFill>
      <xdr:spPr>
        <a:xfrm>
          <a:off x="121227" y="31713055"/>
          <a:ext cx="1913660" cy="485337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398317</xdr:colOff>
      <xdr:row>196</xdr:row>
      <xdr:rowOff>34637</xdr:rowOff>
    </xdr:from>
    <xdr:to>
      <xdr:col>0</xdr:col>
      <xdr:colOff>1290205</xdr:colOff>
      <xdr:row>200</xdr:row>
      <xdr:rowOff>121319</xdr:rowOff>
    </xdr:to>
    <xdr:pic>
      <xdr:nvPicPr>
        <xdr:cNvPr id="17" name="Obrázek 62">
          <a:extLst>
            <a:ext uri="{FF2B5EF4-FFF2-40B4-BE49-F238E27FC236}">
              <a16:creationId xmlns:a16="http://schemas.microsoft.com/office/drawing/2014/main" id="{DFE53D33-CEF2-4ADA-BFFD-4DA85FA42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8317" y="32505362"/>
          <a:ext cx="891888" cy="73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121226</xdr:colOff>
      <xdr:row>202</xdr:row>
      <xdr:rowOff>43295</xdr:rowOff>
    </xdr:from>
    <xdr:to>
      <xdr:col>0</xdr:col>
      <xdr:colOff>1091045</xdr:colOff>
      <xdr:row>208</xdr:row>
      <xdr:rowOff>152133</xdr:rowOff>
    </xdr:to>
    <xdr:pic>
      <xdr:nvPicPr>
        <xdr:cNvPr id="18" name="Obrázek 64">
          <a:extLst>
            <a:ext uri="{FF2B5EF4-FFF2-40B4-BE49-F238E27FC236}">
              <a16:creationId xmlns:a16="http://schemas.microsoft.com/office/drawing/2014/main" id="{6D081D31-887B-40EC-B038-0CD88FD69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7908" t="5442" r="11034"/>
        <a:stretch>
          <a:fillRect/>
        </a:stretch>
      </xdr:blipFill>
      <xdr:spPr>
        <a:xfrm>
          <a:off x="2078181" y="33995590"/>
          <a:ext cx="969819" cy="109597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210</xdr:row>
      <xdr:rowOff>34636</xdr:rowOff>
    </xdr:from>
    <xdr:to>
      <xdr:col>0</xdr:col>
      <xdr:colOff>945500</xdr:colOff>
      <xdr:row>214</xdr:row>
      <xdr:rowOff>0</xdr:rowOff>
    </xdr:to>
    <xdr:pic>
      <xdr:nvPicPr>
        <xdr:cNvPr id="19" name="Obrázek 66">
          <a:extLst>
            <a:ext uri="{FF2B5EF4-FFF2-40B4-BE49-F238E27FC236}">
              <a16:creationId xmlns:a16="http://schemas.microsoft.com/office/drawing/2014/main" id="{B200B1E3-AF9D-4A5C-99E8-CFFE580C9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7906" t="18301" r="12283" b="20262"/>
        <a:stretch>
          <a:fillRect/>
        </a:stretch>
      </xdr:blipFill>
      <xdr:spPr>
        <a:xfrm>
          <a:off x="242454" y="34772311"/>
          <a:ext cx="703046" cy="613064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232</xdr:row>
      <xdr:rowOff>17318</xdr:rowOff>
    </xdr:from>
    <xdr:to>
      <xdr:col>0</xdr:col>
      <xdr:colOff>1452699</xdr:colOff>
      <xdr:row>237</xdr:row>
      <xdr:rowOff>17318</xdr:rowOff>
    </xdr:to>
    <xdr:pic>
      <xdr:nvPicPr>
        <xdr:cNvPr id="20" name="Obrázek 71">
          <a:extLst>
            <a:ext uri="{FF2B5EF4-FFF2-40B4-BE49-F238E27FC236}">
              <a16:creationId xmlns:a16="http://schemas.microsoft.com/office/drawing/2014/main" id="{FECE6C88-02DB-4D7B-AFB1-4AA69E43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978" y="38317343"/>
          <a:ext cx="1426721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248</xdr:row>
      <xdr:rowOff>25977</xdr:rowOff>
    </xdr:from>
    <xdr:to>
      <xdr:col>0</xdr:col>
      <xdr:colOff>1542280</xdr:colOff>
      <xdr:row>254</xdr:row>
      <xdr:rowOff>51954</xdr:rowOff>
    </xdr:to>
    <xdr:pic>
      <xdr:nvPicPr>
        <xdr:cNvPr id="21" name="Obrázek 72">
          <a:extLst>
            <a:ext uri="{FF2B5EF4-FFF2-40B4-BE49-F238E27FC236}">
              <a16:creationId xmlns:a16="http://schemas.microsoft.com/office/drawing/2014/main" id="{E3E2B7FD-7E92-4844-86CC-A5136A687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34592" y="41546318"/>
          <a:ext cx="1438370" cy="101311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265</xdr:row>
      <xdr:rowOff>155862</xdr:rowOff>
    </xdr:from>
    <xdr:to>
      <xdr:col>0</xdr:col>
      <xdr:colOff>1559733</xdr:colOff>
      <xdr:row>271</xdr:row>
      <xdr:rowOff>43294</xdr:rowOff>
    </xdr:to>
    <xdr:pic>
      <xdr:nvPicPr>
        <xdr:cNvPr id="22" name="Obrázek 75">
          <a:extLst>
            <a:ext uri="{FF2B5EF4-FFF2-40B4-BE49-F238E27FC236}">
              <a16:creationId xmlns:a16="http://schemas.microsoft.com/office/drawing/2014/main" id="{75278F01-A8CE-4D24-892A-95CB81616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99955" y="44473089"/>
          <a:ext cx="1490460" cy="874569"/>
        </a:xfrm>
        <a:prstGeom prst="rect">
          <a:avLst/>
        </a:prstGeom>
      </xdr:spPr>
    </xdr:pic>
    <xdr:clientData/>
  </xdr:twoCellAnchor>
  <xdr:twoCellAnchor editAs="oneCell">
    <xdr:from>
      <xdr:col>0</xdr:col>
      <xdr:colOff>233796</xdr:colOff>
      <xdr:row>274</xdr:row>
      <xdr:rowOff>17318</xdr:rowOff>
    </xdr:from>
    <xdr:to>
      <xdr:col>0</xdr:col>
      <xdr:colOff>1733433</xdr:colOff>
      <xdr:row>278</xdr:row>
      <xdr:rowOff>34636</xdr:rowOff>
    </xdr:to>
    <xdr:pic>
      <xdr:nvPicPr>
        <xdr:cNvPr id="23" name="Obrázek 77">
          <a:extLst>
            <a:ext uri="{FF2B5EF4-FFF2-40B4-BE49-F238E27FC236}">
              <a16:creationId xmlns:a16="http://schemas.microsoft.com/office/drawing/2014/main" id="{087C4BB2-C936-4C12-9965-6D2D9975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64478" y="45815250"/>
          <a:ext cx="1499637" cy="6754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281</xdr:row>
      <xdr:rowOff>17319</xdr:rowOff>
    </xdr:from>
    <xdr:to>
      <xdr:col>0</xdr:col>
      <xdr:colOff>1402774</xdr:colOff>
      <xdr:row>285</xdr:row>
      <xdr:rowOff>143067</xdr:rowOff>
    </xdr:to>
    <xdr:pic>
      <xdr:nvPicPr>
        <xdr:cNvPr id="24" name="Obrázek 82">
          <a:extLst>
            <a:ext uri="{FF2B5EF4-FFF2-40B4-BE49-F238E27FC236}">
              <a16:creationId xmlns:a16="http://schemas.microsoft.com/office/drawing/2014/main" id="{5E2215F0-57F2-488C-84A7-1BFB2710E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7080" b="5239"/>
        <a:stretch>
          <a:fillRect/>
        </a:stretch>
      </xdr:blipFill>
      <xdr:spPr>
        <a:xfrm>
          <a:off x="2147456" y="46966910"/>
          <a:ext cx="1212273" cy="783839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287</xdr:row>
      <xdr:rowOff>34636</xdr:rowOff>
    </xdr:from>
    <xdr:to>
      <xdr:col>0</xdr:col>
      <xdr:colOff>1541317</xdr:colOff>
      <xdr:row>292</xdr:row>
      <xdr:rowOff>138953</xdr:rowOff>
    </xdr:to>
    <xdr:pic>
      <xdr:nvPicPr>
        <xdr:cNvPr id="25" name="Obrázek 85">
          <a:extLst>
            <a:ext uri="{FF2B5EF4-FFF2-40B4-BE49-F238E27FC236}">
              <a16:creationId xmlns:a16="http://schemas.microsoft.com/office/drawing/2014/main" id="{D28A0E24-B93C-4AC5-B7F8-C3C7A46B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3182" y="47240536"/>
          <a:ext cx="1368135" cy="913942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294</xdr:row>
      <xdr:rowOff>138545</xdr:rowOff>
    </xdr:from>
    <xdr:to>
      <xdr:col>0</xdr:col>
      <xdr:colOff>1565106</xdr:colOff>
      <xdr:row>301</xdr:row>
      <xdr:rowOff>25977</xdr:rowOff>
    </xdr:to>
    <xdr:pic>
      <xdr:nvPicPr>
        <xdr:cNvPr id="26" name="Obrázek 87">
          <a:extLst>
            <a:ext uri="{FF2B5EF4-FFF2-40B4-BE49-F238E27FC236}">
              <a16:creationId xmlns:a16="http://schemas.microsoft.com/office/drawing/2014/main" id="{B7A8296B-76C6-44B2-9CD6-46DE5FAE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272" y="48477920"/>
          <a:ext cx="1495834" cy="1020907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207819</xdr:colOff>
      <xdr:row>216</xdr:row>
      <xdr:rowOff>155864</xdr:rowOff>
    </xdr:from>
    <xdr:to>
      <xdr:col>0</xdr:col>
      <xdr:colOff>1680754</xdr:colOff>
      <xdr:row>223</xdr:row>
      <xdr:rowOff>77932</xdr:rowOff>
    </xdr:to>
    <xdr:pic>
      <xdr:nvPicPr>
        <xdr:cNvPr id="27" name="Obrázek 89">
          <a:extLst>
            <a:ext uri="{FF2B5EF4-FFF2-40B4-BE49-F238E27FC236}">
              <a16:creationId xmlns:a16="http://schemas.microsoft.com/office/drawing/2014/main" id="{5D41A632-58E3-4E9D-8F4C-6C9F16A9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38501" y="36411478"/>
          <a:ext cx="1472935" cy="1073727"/>
        </a:xfrm>
        <a:prstGeom prst="rect">
          <a:avLst/>
        </a:prstGeom>
      </xdr:spPr>
    </xdr:pic>
    <xdr:clientData/>
  </xdr:twoCellAnchor>
  <xdr:twoCellAnchor editAs="oneCell">
    <xdr:from>
      <xdr:col>0</xdr:col>
      <xdr:colOff>430661</xdr:colOff>
      <xdr:row>178</xdr:row>
      <xdr:rowOff>95250</xdr:rowOff>
    </xdr:from>
    <xdr:to>
      <xdr:col>0</xdr:col>
      <xdr:colOff>1794072</xdr:colOff>
      <xdr:row>183</xdr:row>
      <xdr:rowOff>155863</xdr:rowOff>
    </xdr:to>
    <xdr:pic>
      <xdr:nvPicPr>
        <xdr:cNvPr id="28" name="Obrázek 91">
          <a:extLst>
            <a:ext uri="{FF2B5EF4-FFF2-40B4-BE49-F238E27FC236}">
              <a16:creationId xmlns:a16="http://schemas.microsoft.com/office/drawing/2014/main" id="{F0007CE6-452F-416E-AA1E-3D2545C92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18325" t="4835" r="10309"/>
        <a:stretch>
          <a:fillRect/>
        </a:stretch>
      </xdr:blipFill>
      <xdr:spPr>
        <a:xfrm rot="16200000">
          <a:off x="677248" y="29404738"/>
          <a:ext cx="870238" cy="136341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186</xdr:row>
      <xdr:rowOff>34636</xdr:rowOff>
    </xdr:from>
    <xdr:to>
      <xdr:col>0</xdr:col>
      <xdr:colOff>2052205</xdr:colOff>
      <xdr:row>189</xdr:row>
      <xdr:rowOff>147506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51E6A85-15F3-4830-9B77-4517EED89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3817" b="3053"/>
        <a:stretch>
          <a:fillRect/>
        </a:stretch>
      </xdr:blipFill>
      <xdr:spPr>
        <a:xfrm>
          <a:off x="3221182" y="31354568"/>
          <a:ext cx="1861705" cy="606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4B26-ACBE-4363-BDAD-CDDCB8B10849}">
  <sheetPr>
    <pageSetUpPr fitToPage="1"/>
  </sheetPr>
  <dimension ref="A1:H302"/>
  <sheetViews>
    <sheetView tabSelected="1" zoomScaleNormal="100" workbookViewId="0">
      <pane ySplit="11" topLeftCell="A12" activePane="bottomLeft" state="frozen"/>
      <selection pane="bottomLeft" activeCell="I11" sqref="I11"/>
    </sheetView>
  </sheetViews>
  <sheetFormatPr defaultColWidth="11.42578125" defaultRowHeight="12.75"/>
  <cols>
    <col min="1" max="1" width="46.7109375" style="2" customWidth="1"/>
    <col min="2" max="2" width="43.7109375" style="9" bestFit="1" customWidth="1"/>
    <col min="3" max="3" width="22.7109375" style="5" bestFit="1" customWidth="1"/>
    <col min="4" max="4" width="20.28515625" style="1" customWidth="1"/>
    <col min="5" max="5" width="15.85546875" style="1" bestFit="1" customWidth="1"/>
    <col min="6" max="6" width="13.42578125" style="1" customWidth="1"/>
    <col min="7" max="7" width="13.5703125" style="2" customWidth="1"/>
    <col min="8" max="8" width="12.85546875" style="2" customWidth="1"/>
    <col min="9" max="16384" width="11.42578125" style="2"/>
  </cols>
  <sheetData>
    <row r="1" spans="1:8" customFormat="1" ht="15.75">
      <c r="A1" s="15" t="s">
        <v>59</v>
      </c>
      <c r="B1" s="16" t="s">
        <v>79</v>
      </c>
      <c r="C1" s="13" t="s">
        <v>81</v>
      </c>
      <c r="D1" s="13" t="s">
        <v>100</v>
      </c>
      <c r="E1" s="29" t="s">
        <v>99</v>
      </c>
      <c r="F1" s="25"/>
    </row>
    <row r="2" spans="1:8" customFormat="1" ht="15" customHeight="1">
      <c r="A2" s="50" t="s">
        <v>467</v>
      </c>
      <c r="B2" s="3" t="s">
        <v>80</v>
      </c>
      <c r="C2" s="3" t="s">
        <v>480</v>
      </c>
      <c r="D2" s="23"/>
      <c r="E2" s="29" t="s">
        <v>479</v>
      </c>
      <c r="F2" s="24"/>
    </row>
    <row r="3" spans="1:8" customFormat="1" ht="15" customHeight="1">
      <c r="A3" s="15"/>
      <c r="B3" s="3" t="s">
        <v>83</v>
      </c>
      <c r="C3" s="12"/>
      <c r="D3" s="11"/>
      <c r="E3" s="24"/>
      <c r="F3" s="24"/>
    </row>
    <row r="4" spans="1:8" s="17" customFormat="1" ht="20.100000000000001" customHeight="1">
      <c r="B4" s="7" t="s">
        <v>58</v>
      </c>
      <c r="C4" s="7" t="s">
        <v>59</v>
      </c>
      <c r="D4" s="25"/>
      <c r="E4" s="4"/>
      <c r="F4" s="25"/>
    </row>
    <row r="5" spans="1:8" s="17" customFormat="1" ht="20.100000000000001" customHeight="1">
      <c r="B5" s="8" t="s">
        <v>55</v>
      </c>
      <c r="C5" s="8"/>
      <c r="D5" s="4"/>
      <c r="E5" s="18"/>
      <c r="F5" s="25"/>
    </row>
    <row r="6" spans="1:8" s="17" customFormat="1" ht="20.100000000000001" customHeight="1">
      <c r="B6" s="8" t="s">
        <v>56</v>
      </c>
      <c r="C6" s="8"/>
      <c r="D6" s="5"/>
      <c r="E6" s="18"/>
      <c r="F6" s="25"/>
    </row>
    <row r="7" spans="1:8" s="17" customFormat="1" ht="20.100000000000001" customHeight="1">
      <c r="B7" s="8" t="s">
        <v>57</v>
      </c>
      <c r="C7" s="8"/>
      <c r="D7" s="5"/>
      <c r="E7" s="18"/>
      <c r="F7" s="25"/>
    </row>
    <row r="8" spans="1:8" s="17" customFormat="1" ht="15.75" customHeight="1">
      <c r="B8" s="8" t="s">
        <v>82</v>
      </c>
      <c r="C8" s="3" t="s">
        <v>464</v>
      </c>
      <c r="D8" s="19"/>
      <c r="E8" s="20"/>
      <c r="F8" s="13"/>
    </row>
    <row r="9" spans="1:8" customFormat="1" ht="15.75">
      <c r="A9" s="35"/>
      <c r="B9" s="35"/>
      <c r="C9" s="35"/>
      <c r="D9" s="35"/>
      <c r="E9" s="36"/>
      <c r="F9" s="36"/>
      <c r="G9" s="37" t="s">
        <v>452</v>
      </c>
      <c r="H9" s="37" t="s">
        <v>453</v>
      </c>
    </row>
    <row r="10" spans="1:8" customFormat="1">
      <c r="A10" s="2" t="s">
        <v>84</v>
      </c>
      <c r="B10" s="9" t="s">
        <v>85</v>
      </c>
      <c r="C10" s="6"/>
      <c r="D10" s="1"/>
      <c r="E10" s="1"/>
      <c r="F10" s="1"/>
      <c r="G10" s="38">
        <v>10</v>
      </c>
      <c r="H10" s="37">
        <v>24.5</v>
      </c>
    </row>
    <row r="11" spans="1:8" ht="30" customHeight="1">
      <c r="A11" s="27" t="s">
        <v>87</v>
      </c>
      <c r="B11" s="14" t="s">
        <v>52</v>
      </c>
      <c r="C11" s="14" t="s">
        <v>78</v>
      </c>
      <c r="D11" s="14" t="s">
        <v>53</v>
      </c>
      <c r="E11" s="14" t="s">
        <v>54</v>
      </c>
      <c r="F11" s="14" t="s">
        <v>466</v>
      </c>
      <c r="G11" s="39" t="s">
        <v>454</v>
      </c>
      <c r="H11" s="39" t="s">
        <v>451</v>
      </c>
    </row>
    <row r="12" spans="1:8">
      <c r="A12" s="51" t="s">
        <v>88</v>
      </c>
      <c r="B12" s="28" t="s">
        <v>101</v>
      </c>
      <c r="C12" s="22"/>
      <c r="D12" s="10"/>
      <c r="E12" s="10"/>
      <c r="F12" s="41"/>
      <c r="G12" s="26"/>
      <c r="H12" s="26"/>
    </row>
    <row r="13" spans="1:8" s="17" customFormat="1">
      <c r="B13" s="31" t="s">
        <v>0</v>
      </c>
      <c r="C13" s="31" t="s">
        <v>102</v>
      </c>
      <c r="D13" s="31">
        <v>10</v>
      </c>
      <c r="E13" s="32">
        <v>150</v>
      </c>
      <c r="F13" s="48">
        <v>2.3199999999999998</v>
      </c>
      <c r="G13" s="40">
        <f>SUM((100-$G$10)/100*F13)</f>
        <v>2.0880000000000001</v>
      </c>
      <c r="H13" s="40">
        <f>SUM(G13*$H$10)</f>
        <v>51.155999999999999</v>
      </c>
    </row>
    <row r="14" spans="1:8" s="17" customFormat="1">
      <c r="B14" s="31" t="s">
        <v>1</v>
      </c>
      <c r="C14" s="31" t="s">
        <v>103</v>
      </c>
      <c r="D14" s="31">
        <v>10</v>
      </c>
      <c r="E14" s="32">
        <v>120</v>
      </c>
      <c r="F14" s="48">
        <v>2.7899999999999996</v>
      </c>
      <c r="G14" s="40">
        <f t="shared" ref="G14:G23" si="0">SUM((100-$G$10)/100*F14)</f>
        <v>2.5109999999999997</v>
      </c>
      <c r="H14" s="40">
        <f t="shared" ref="H14:H23" si="1">SUM(G14*$H$10)</f>
        <v>61.519499999999994</v>
      </c>
    </row>
    <row r="15" spans="1:8" s="17" customFormat="1">
      <c r="B15" s="31" t="s">
        <v>2</v>
      </c>
      <c r="C15" s="31" t="s">
        <v>104</v>
      </c>
      <c r="D15" s="31">
        <v>10</v>
      </c>
      <c r="E15" s="32">
        <v>80</v>
      </c>
      <c r="F15" s="48">
        <v>3.48</v>
      </c>
      <c r="G15" s="40">
        <f t="shared" si="0"/>
        <v>3.1320000000000001</v>
      </c>
      <c r="H15" s="40">
        <f t="shared" si="1"/>
        <v>76.734000000000009</v>
      </c>
    </row>
    <row r="16" spans="1:8" s="17" customFormat="1">
      <c r="B16" s="31" t="s">
        <v>3</v>
      </c>
      <c r="C16" s="31" t="s">
        <v>105</v>
      </c>
      <c r="D16" s="31">
        <v>10</v>
      </c>
      <c r="E16" s="32">
        <v>50</v>
      </c>
      <c r="F16" s="48">
        <v>4.2299999999999995</v>
      </c>
      <c r="G16" s="40">
        <f t="shared" si="0"/>
        <v>3.8069999999999995</v>
      </c>
      <c r="H16" s="40">
        <f t="shared" si="1"/>
        <v>93.271499999999989</v>
      </c>
    </row>
    <row r="17" spans="1:8" s="17" customFormat="1">
      <c r="B17" s="31" t="s">
        <v>4</v>
      </c>
      <c r="C17" s="31" t="s">
        <v>106</v>
      </c>
      <c r="D17" s="31">
        <v>4</v>
      </c>
      <c r="E17" s="32">
        <v>24</v>
      </c>
      <c r="F17" s="48">
        <v>4.93</v>
      </c>
      <c r="G17" s="40">
        <f t="shared" si="0"/>
        <v>4.4370000000000003</v>
      </c>
      <c r="H17" s="40">
        <f t="shared" si="1"/>
        <v>108.70650000000001</v>
      </c>
    </row>
    <row r="18" spans="1:8" s="17" customFormat="1">
      <c r="B18" s="31" t="s">
        <v>5</v>
      </c>
      <c r="C18" s="31" t="s">
        <v>107</v>
      </c>
      <c r="D18" s="31">
        <v>4</v>
      </c>
      <c r="E18" s="32">
        <v>20</v>
      </c>
      <c r="F18" s="48">
        <v>6.51</v>
      </c>
      <c r="G18" s="40">
        <f t="shared" si="0"/>
        <v>5.859</v>
      </c>
      <c r="H18" s="40">
        <f t="shared" si="1"/>
        <v>143.5455</v>
      </c>
    </row>
    <row r="19" spans="1:8" s="17" customFormat="1">
      <c r="B19" s="31" t="s">
        <v>6</v>
      </c>
      <c r="C19" s="31" t="s">
        <v>108</v>
      </c>
      <c r="D19" s="31">
        <v>4</v>
      </c>
      <c r="E19" s="32">
        <v>12</v>
      </c>
      <c r="F19" s="48">
        <v>8.14</v>
      </c>
      <c r="G19" s="40">
        <f t="shared" si="0"/>
        <v>7.3260000000000005</v>
      </c>
      <c r="H19" s="40">
        <f t="shared" si="1"/>
        <v>179.48700000000002</v>
      </c>
    </row>
    <row r="20" spans="1:8" s="17" customFormat="1">
      <c r="B20" s="31" t="s">
        <v>109</v>
      </c>
      <c r="C20" s="31" t="s">
        <v>110</v>
      </c>
      <c r="D20" s="31">
        <v>1</v>
      </c>
      <c r="E20" s="32">
        <v>3</v>
      </c>
      <c r="F20" s="48">
        <v>46.5</v>
      </c>
      <c r="G20" s="40">
        <f t="shared" si="0"/>
        <v>41.85</v>
      </c>
      <c r="H20" s="40">
        <f t="shared" si="1"/>
        <v>1025.325</v>
      </c>
    </row>
    <row r="21" spans="1:8" s="17" customFormat="1">
      <c r="B21" s="31" t="s">
        <v>111</v>
      </c>
      <c r="C21" s="31" t="s">
        <v>112</v>
      </c>
      <c r="D21" s="31">
        <v>1</v>
      </c>
      <c r="E21" s="32">
        <v>3</v>
      </c>
      <c r="F21" s="48">
        <v>37.979999999999997</v>
      </c>
      <c r="G21" s="40">
        <f t="shared" si="0"/>
        <v>34.181999999999995</v>
      </c>
      <c r="H21" s="40">
        <f t="shared" si="1"/>
        <v>837.45899999999983</v>
      </c>
    </row>
    <row r="22" spans="1:8" s="17" customFormat="1">
      <c r="B22" s="31" t="s">
        <v>113</v>
      </c>
      <c r="C22" s="31" t="s">
        <v>114</v>
      </c>
      <c r="D22" s="31">
        <v>1</v>
      </c>
      <c r="E22" s="32">
        <v>2</v>
      </c>
      <c r="F22" s="48">
        <v>43.4</v>
      </c>
      <c r="G22" s="40">
        <f t="shared" si="0"/>
        <v>39.06</v>
      </c>
      <c r="H22" s="40">
        <f t="shared" si="1"/>
        <v>956.97</v>
      </c>
    </row>
    <row r="23" spans="1:8" s="17" customFormat="1">
      <c r="B23" s="31" t="s">
        <v>115</v>
      </c>
      <c r="C23" s="31" t="s">
        <v>116</v>
      </c>
      <c r="D23" s="31">
        <v>1</v>
      </c>
      <c r="E23" s="32">
        <v>1</v>
      </c>
      <c r="F23" s="48">
        <v>54.25</v>
      </c>
      <c r="G23" s="40">
        <f t="shared" si="0"/>
        <v>48.825000000000003</v>
      </c>
      <c r="H23" s="40">
        <f t="shared" si="1"/>
        <v>1196.2125000000001</v>
      </c>
    </row>
    <row r="24" spans="1:8">
      <c r="A24" s="51" t="s">
        <v>118</v>
      </c>
      <c r="B24" s="21" t="s">
        <v>117</v>
      </c>
      <c r="C24" s="22"/>
      <c r="D24" s="10"/>
      <c r="E24" s="10"/>
      <c r="F24" s="42"/>
      <c r="G24" s="26"/>
      <c r="H24" s="26"/>
    </row>
    <row r="25" spans="1:8" s="17" customFormat="1">
      <c r="B25" s="31" t="s">
        <v>0</v>
      </c>
      <c r="C25" s="31" t="s">
        <v>119</v>
      </c>
      <c r="D25" s="31">
        <v>10</v>
      </c>
      <c r="E25" s="32">
        <v>50</v>
      </c>
      <c r="F25" s="48">
        <v>4.3899999999999997</v>
      </c>
      <c r="G25" s="40">
        <f t="shared" ref="G25:G35" si="2">SUM((100-$G$10)/100*F25)</f>
        <v>3.9509999999999996</v>
      </c>
      <c r="H25" s="40">
        <f t="shared" ref="H25:H35" si="3">SUM(G25*$H$10)</f>
        <v>96.799499999999995</v>
      </c>
    </row>
    <row r="26" spans="1:8" s="17" customFormat="1">
      <c r="B26" s="31" t="s">
        <v>1</v>
      </c>
      <c r="C26" s="31" t="s">
        <v>120</v>
      </c>
      <c r="D26" s="31">
        <v>10</v>
      </c>
      <c r="E26" s="32">
        <v>30</v>
      </c>
      <c r="F26" s="48">
        <v>4.91</v>
      </c>
      <c r="G26" s="40">
        <f t="shared" si="2"/>
        <v>4.4190000000000005</v>
      </c>
      <c r="H26" s="40">
        <f t="shared" si="3"/>
        <v>108.26550000000002</v>
      </c>
    </row>
    <row r="27" spans="1:8" s="17" customFormat="1">
      <c r="B27" s="31" t="s">
        <v>2</v>
      </c>
      <c r="C27" s="31" t="s">
        <v>121</v>
      </c>
      <c r="D27" s="31">
        <v>10</v>
      </c>
      <c r="E27" s="32">
        <v>50</v>
      </c>
      <c r="F27" s="48">
        <v>5.52</v>
      </c>
      <c r="G27" s="40">
        <f t="shared" si="2"/>
        <v>4.968</v>
      </c>
      <c r="H27" s="40">
        <f t="shared" si="3"/>
        <v>121.71599999999999</v>
      </c>
    </row>
    <row r="28" spans="1:8" s="17" customFormat="1">
      <c r="B28" s="31" t="s">
        <v>3</v>
      </c>
      <c r="C28" s="31" t="s">
        <v>122</v>
      </c>
      <c r="D28" s="31">
        <v>10</v>
      </c>
      <c r="E28" s="32">
        <v>30</v>
      </c>
      <c r="F28" s="48">
        <v>6.51</v>
      </c>
      <c r="G28" s="40">
        <f t="shared" si="2"/>
        <v>5.859</v>
      </c>
      <c r="H28" s="40">
        <f t="shared" si="3"/>
        <v>143.5455</v>
      </c>
    </row>
    <row r="29" spans="1:8" s="17" customFormat="1">
      <c r="B29" s="31" t="s">
        <v>4</v>
      </c>
      <c r="C29" s="31" t="s">
        <v>123</v>
      </c>
      <c r="D29" s="31">
        <v>4</v>
      </c>
      <c r="E29" s="32">
        <v>20</v>
      </c>
      <c r="F29" s="48">
        <v>6.97</v>
      </c>
      <c r="G29" s="40">
        <f t="shared" si="2"/>
        <v>6.2729999999999997</v>
      </c>
      <c r="H29" s="40">
        <f t="shared" si="3"/>
        <v>153.6885</v>
      </c>
    </row>
    <row r="30" spans="1:8" s="17" customFormat="1">
      <c r="B30" s="31" t="s">
        <v>5</v>
      </c>
      <c r="C30" s="31" t="s">
        <v>124</v>
      </c>
      <c r="D30" s="31">
        <v>4</v>
      </c>
      <c r="E30" s="32">
        <v>12</v>
      </c>
      <c r="F30" s="48">
        <v>8.51</v>
      </c>
      <c r="G30" s="40">
        <f t="shared" si="2"/>
        <v>7.6589999999999998</v>
      </c>
      <c r="H30" s="40">
        <f t="shared" si="3"/>
        <v>187.6455</v>
      </c>
    </row>
    <row r="31" spans="1:8" s="17" customFormat="1">
      <c r="B31" s="31" t="s">
        <v>6</v>
      </c>
      <c r="C31" s="31" t="s">
        <v>125</v>
      </c>
      <c r="D31" s="31">
        <v>4</v>
      </c>
      <c r="E31" s="32">
        <v>8</v>
      </c>
      <c r="F31" s="48">
        <v>11.03</v>
      </c>
      <c r="G31" s="40">
        <f t="shared" si="2"/>
        <v>9.9269999999999996</v>
      </c>
      <c r="H31" s="40">
        <f t="shared" si="3"/>
        <v>243.2115</v>
      </c>
    </row>
    <row r="32" spans="1:8" s="17" customFormat="1">
      <c r="B32" s="31" t="s">
        <v>109</v>
      </c>
      <c r="C32" s="31" t="s">
        <v>126</v>
      </c>
      <c r="D32" s="31">
        <v>1</v>
      </c>
      <c r="E32" s="32">
        <v>2</v>
      </c>
      <c r="F32" s="48">
        <v>119.35</v>
      </c>
      <c r="G32" s="40">
        <f t="shared" si="2"/>
        <v>107.41499999999999</v>
      </c>
      <c r="H32" s="40">
        <f t="shared" si="3"/>
        <v>2631.6675</v>
      </c>
    </row>
    <row r="33" spans="1:8" s="17" customFormat="1">
      <c r="B33" s="31" t="s">
        <v>111</v>
      </c>
      <c r="C33" s="31" t="s">
        <v>127</v>
      </c>
      <c r="D33" s="31">
        <v>1</v>
      </c>
      <c r="E33" s="32">
        <v>2</v>
      </c>
      <c r="F33" s="48">
        <v>66.650000000000006</v>
      </c>
      <c r="G33" s="40">
        <f t="shared" si="2"/>
        <v>59.985000000000007</v>
      </c>
      <c r="H33" s="40">
        <f t="shared" si="3"/>
        <v>1469.6325000000002</v>
      </c>
    </row>
    <row r="34" spans="1:8" s="17" customFormat="1">
      <c r="B34" s="31" t="s">
        <v>113</v>
      </c>
      <c r="C34" s="31" t="s">
        <v>128</v>
      </c>
      <c r="D34" s="31">
        <v>1</v>
      </c>
      <c r="E34" s="32">
        <v>1</v>
      </c>
      <c r="F34" s="48">
        <v>76.73</v>
      </c>
      <c r="G34" s="40">
        <f t="shared" si="2"/>
        <v>69.057000000000002</v>
      </c>
      <c r="H34" s="40">
        <f t="shared" si="3"/>
        <v>1691.8965000000001</v>
      </c>
    </row>
    <row r="35" spans="1:8" s="17" customFormat="1">
      <c r="B35" s="31" t="s">
        <v>115</v>
      </c>
      <c r="C35" s="31" t="s">
        <v>129</v>
      </c>
      <c r="D35" s="31">
        <v>1</v>
      </c>
      <c r="E35" s="32">
        <v>1</v>
      </c>
      <c r="F35" s="48">
        <v>86.8</v>
      </c>
      <c r="G35" s="40">
        <f t="shared" si="2"/>
        <v>78.12</v>
      </c>
      <c r="H35" s="40">
        <f t="shared" si="3"/>
        <v>1913.94</v>
      </c>
    </row>
    <row r="36" spans="1:8">
      <c r="A36" s="51" t="s">
        <v>96</v>
      </c>
      <c r="B36" s="21" t="s">
        <v>141</v>
      </c>
      <c r="C36" s="22"/>
      <c r="D36" s="10"/>
      <c r="E36" s="10"/>
      <c r="F36" s="42"/>
      <c r="G36" s="26"/>
      <c r="H36" s="26"/>
    </row>
    <row r="37" spans="1:8" s="17" customFormat="1">
      <c r="B37" s="31" t="s">
        <v>0</v>
      </c>
      <c r="C37" s="31" t="s">
        <v>130</v>
      </c>
      <c r="D37" s="31">
        <v>10</v>
      </c>
      <c r="E37" s="32">
        <v>100</v>
      </c>
      <c r="F37" s="48">
        <v>3.48</v>
      </c>
      <c r="G37" s="40">
        <f t="shared" ref="G37:G47" si="4">SUM((100-$G$10)/100*F37)</f>
        <v>3.1320000000000001</v>
      </c>
      <c r="H37" s="40">
        <f t="shared" ref="H37:H47" si="5">SUM(G37*$H$10)</f>
        <v>76.734000000000009</v>
      </c>
    </row>
    <row r="38" spans="1:8" s="17" customFormat="1">
      <c r="B38" s="31" t="s">
        <v>1</v>
      </c>
      <c r="C38" s="31" t="s">
        <v>131</v>
      </c>
      <c r="D38" s="31">
        <v>10</v>
      </c>
      <c r="E38" s="32">
        <v>80</v>
      </c>
      <c r="F38" s="48">
        <v>4.33</v>
      </c>
      <c r="G38" s="40">
        <f t="shared" si="4"/>
        <v>3.8970000000000002</v>
      </c>
      <c r="H38" s="40">
        <f t="shared" si="5"/>
        <v>95.476500000000001</v>
      </c>
    </row>
    <row r="39" spans="1:8" s="17" customFormat="1">
      <c r="B39" s="31" t="s">
        <v>2</v>
      </c>
      <c r="C39" s="31" t="s">
        <v>132</v>
      </c>
      <c r="D39" s="31">
        <v>10</v>
      </c>
      <c r="E39" s="32">
        <v>50</v>
      </c>
      <c r="F39" s="48">
        <v>5.34</v>
      </c>
      <c r="G39" s="40">
        <f t="shared" si="4"/>
        <v>4.806</v>
      </c>
      <c r="H39" s="40">
        <f t="shared" si="5"/>
        <v>117.747</v>
      </c>
    </row>
    <row r="40" spans="1:8" s="17" customFormat="1">
      <c r="B40" s="31" t="s">
        <v>3</v>
      </c>
      <c r="C40" s="31" t="s">
        <v>133</v>
      </c>
      <c r="D40" s="31">
        <v>10</v>
      </c>
      <c r="E40" s="32">
        <v>30</v>
      </c>
      <c r="F40" s="48">
        <v>6.72</v>
      </c>
      <c r="G40" s="40">
        <f t="shared" si="4"/>
        <v>6.048</v>
      </c>
      <c r="H40" s="40">
        <f t="shared" si="5"/>
        <v>148.17599999999999</v>
      </c>
    </row>
    <row r="41" spans="1:8" s="17" customFormat="1">
      <c r="B41" s="31" t="s">
        <v>4</v>
      </c>
      <c r="C41" s="31" t="s">
        <v>134</v>
      </c>
      <c r="D41" s="31">
        <v>4</v>
      </c>
      <c r="E41" s="32">
        <v>12</v>
      </c>
      <c r="F41" s="48">
        <v>10.54</v>
      </c>
      <c r="G41" s="40">
        <f t="shared" si="4"/>
        <v>9.4859999999999989</v>
      </c>
      <c r="H41" s="40">
        <f t="shared" si="5"/>
        <v>232.40699999999998</v>
      </c>
    </row>
    <row r="42" spans="1:8" s="17" customFormat="1">
      <c r="B42" s="31" t="s">
        <v>5</v>
      </c>
      <c r="C42" s="31" t="s">
        <v>135</v>
      </c>
      <c r="D42" s="31">
        <v>4</v>
      </c>
      <c r="E42" s="32">
        <v>8</v>
      </c>
      <c r="F42" s="48">
        <v>18.91</v>
      </c>
      <c r="G42" s="40">
        <f t="shared" si="4"/>
        <v>17.019000000000002</v>
      </c>
      <c r="H42" s="40">
        <f t="shared" si="5"/>
        <v>416.96550000000002</v>
      </c>
    </row>
    <row r="43" spans="1:8" s="17" customFormat="1">
      <c r="B43" s="31" t="s">
        <v>6</v>
      </c>
      <c r="C43" s="31" t="s">
        <v>136</v>
      </c>
      <c r="D43" s="31">
        <v>4</v>
      </c>
      <c r="E43" s="32">
        <v>6</v>
      </c>
      <c r="F43" s="48">
        <v>24.73</v>
      </c>
      <c r="G43" s="40">
        <f t="shared" si="4"/>
        <v>22.257000000000001</v>
      </c>
      <c r="H43" s="40">
        <f t="shared" si="5"/>
        <v>545.29650000000004</v>
      </c>
    </row>
    <row r="44" spans="1:8" s="17" customFormat="1">
      <c r="B44" s="31" t="s">
        <v>109</v>
      </c>
      <c r="C44" s="31" t="s">
        <v>137</v>
      </c>
      <c r="D44" s="31">
        <v>1</v>
      </c>
      <c r="E44" s="32">
        <v>2</v>
      </c>
      <c r="F44" s="48">
        <v>80.599999999999994</v>
      </c>
      <c r="G44" s="40">
        <f t="shared" si="4"/>
        <v>72.539999999999992</v>
      </c>
      <c r="H44" s="40">
        <f t="shared" si="5"/>
        <v>1777.2299999999998</v>
      </c>
    </row>
    <row r="45" spans="1:8" s="17" customFormat="1">
      <c r="B45" s="31" t="s">
        <v>111</v>
      </c>
      <c r="C45" s="31" t="s">
        <v>138</v>
      </c>
      <c r="D45" s="31">
        <v>1</v>
      </c>
      <c r="E45" s="32">
        <v>2</v>
      </c>
      <c r="F45" s="48">
        <v>61.93</v>
      </c>
      <c r="G45" s="40">
        <f t="shared" si="4"/>
        <v>55.737000000000002</v>
      </c>
      <c r="H45" s="40">
        <f t="shared" si="5"/>
        <v>1365.5565000000001</v>
      </c>
    </row>
    <row r="46" spans="1:8" s="17" customFormat="1">
      <c r="B46" s="31" t="s">
        <v>113</v>
      </c>
      <c r="C46" s="31" t="s">
        <v>139</v>
      </c>
      <c r="D46" s="31">
        <v>1</v>
      </c>
      <c r="E46" s="32">
        <v>1</v>
      </c>
      <c r="F46" s="48">
        <v>78.28</v>
      </c>
      <c r="G46" s="40">
        <f t="shared" si="4"/>
        <v>70.451999999999998</v>
      </c>
      <c r="H46" s="40">
        <f t="shared" si="5"/>
        <v>1726.0740000000001</v>
      </c>
    </row>
    <row r="47" spans="1:8" s="17" customFormat="1">
      <c r="B47" s="31" t="s">
        <v>115</v>
      </c>
      <c r="C47" s="31" t="s">
        <v>140</v>
      </c>
      <c r="D47" s="31">
        <v>1</v>
      </c>
      <c r="E47" s="32">
        <v>1</v>
      </c>
      <c r="F47" s="48">
        <v>104.24000000000001</v>
      </c>
      <c r="G47" s="40">
        <f t="shared" si="4"/>
        <v>93.816000000000017</v>
      </c>
      <c r="H47" s="40">
        <f t="shared" si="5"/>
        <v>2298.4920000000002</v>
      </c>
    </row>
    <row r="48" spans="1:8">
      <c r="A48" s="51" t="s">
        <v>97</v>
      </c>
      <c r="B48" s="21" t="s">
        <v>142</v>
      </c>
      <c r="C48" s="22"/>
      <c r="D48" s="10"/>
      <c r="E48" s="10"/>
      <c r="F48" s="42"/>
      <c r="G48" s="26"/>
      <c r="H48" s="26"/>
    </row>
    <row r="49" spans="1:8" s="17" customFormat="1">
      <c r="B49" s="31" t="s">
        <v>0</v>
      </c>
      <c r="C49" s="31" t="s">
        <v>143</v>
      </c>
      <c r="D49" s="31">
        <v>10</v>
      </c>
      <c r="E49" s="32">
        <v>100</v>
      </c>
      <c r="F49" s="48">
        <v>3.51</v>
      </c>
      <c r="G49" s="40">
        <f t="shared" ref="G49:G59" si="6">SUM((100-$G$10)/100*F49)</f>
        <v>3.1589999999999998</v>
      </c>
      <c r="H49" s="40">
        <f t="shared" ref="H49:H59" si="7">SUM(G49*$H$10)</f>
        <v>77.395499999999998</v>
      </c>
    </row>
    <row r="50" spans="1:8" s="17" customFormat="1">
      <c r="B50" s="31" t="s">
        <v>1</v>
      </c>
      <c r="C50" s="31" t="s">
        <v>144</v>
      </c>
      <c r="D50" s="31">
        <v>10</v>
      </c>
      <c r="E50" s="32">
        <v>80</v>
      </c>
      <c r="F50" s="48">
        <v>4.3899999999999997</v>
      </c>
      <c r="G50" s="40">
        <f t="shared" si="6"/>
        <v>3.9509999999999996</v>
      </c>
      <c r="H50" s="40">
        <f t="shared" si="7"/>
        <v>96.799499999999995</v>
      </c>
    </row>
    <row r="51" spans="1:8" s="17" customFormat="1">
      <c r="B51" s="31" t="s">
        <v>2</v>
      </c>
      <c r="C51" s="31" t="s">
        <v>145</v>
      </c>
      <c r="D51" s="31">
        <v>10</v>
      </c>
      <c r="E51" s="32">
        <v>50</v>
      </c>
      <c r="F51" s="48">
        <v>5.12</v>
      </c>
      <c r="G51" s="40">
        <f t="shared" si="6"/>
        <v>4.6080000000000005</v>
      </c>
      <c r="H51" s="40">
        <f t="shared" si="7"/>
        <v>112.89600000000002</v>
      </c>
    </row>
    <row r="52" spans="1:8" s="17" customFormat="1">
      <c r="B52" s="31" t="s">
        <v>3</v>
      </c>
      <c r="C52" s="31" t="s">
        <v>146</v>
      </c>
      <c r="D52" s="31">
        <v>10</v>
      </c>
      <c r="E52" s="32">
        <v>30</v>
      </c>
      <c r="F52" s="48">
        <v>6.63</v>
      </c>
      <c r="G52" s="40">
        <f t="shared" si="6"/>
        <v>5.9669999999999996</v>
      </c>
      <c r="H52" s="40">
        <f t="shared" si="7"/>
        <v>146.19149999999999</v>
      </c>
    </row>
    <row r="53" spans="1:8" s="17" customFormat="1">
      <c r="B53" s="31" t="s">
        <v>4</v>
      </c>
      <c r="C53" s="31" t="s">
        <v>147</v>
      </c>
      <c r="D53" s="31">
        <v>4</v>
      </c>
      <c r="E53" s="32">
        <v>12</v>
      </c>
      <c r="F53" s="48">
        <v>10.959999999999999</v>
      </c>
      <c r="G53" s="40">
        <f t="shared" si="6"/>
        <v>9.863999999999999</v>
      </c>
      <c r="H53" s="40">
        <f t="shared" si="7"/>
        <v>241.66799999999998</v>
      </c>
    </row>
    <row r="54" spans="1:8" s="17" customFormat="1">
      <c r="B54" s="31" t="s">
        <v>5</v>
      </c>
      <c r="C54" s="31" t="s">
        <v>148</v>
      </c>
      <c r="D54" s="31">
        <v>4</v>
      </c>
      <c r="E54" s="32">
        <v>8</v>
      </c>
      <c r="F54" s="48">
        <v>19.150000000000002</v>
      </c>
      <c r="G54" s="40">
        <f t="shared" si="6"/>
        <v>17.235000000000003</v>
      </c>
      <c r="H54" s="40">
        <f t="shared" si="7"/>
        <v>422.25750000000005</v>
      </c>
    </row>
    <row r="55" spans="1:8" s="17" customFormat="1">
      <c r="B55" s="31" t="s">
        <v>6</v>
      </c>
      <c r="C55" s="31" t="s">
        <v>149</v>
      </c>
      <c r="D55" s="31">
        <v>4</v>
      </c>
      <c r="E55" s="32">
        <v>6</v>
      </c>
      <c r="F55" s="48">
        <v>25.580000000000002</v>
      </c>
      <c r="G55" s="40">
        <f t="shared" si="6"/>
        <v>23.022000000000002</v>
      </c>
      <c r="H55" s="40">
        <f t="shared" si="7"/>
        <v>564.0390000000001</v>
      </c>
    </row>
    <row r="56" spans="1:8" s="17" customFormat="1">
      <c r="B56" s="31" t="s">
        <v>109</v>
      </c>
      <c r="C56" s="31" t="s">
        <v>150</v>
      </c>
      <c r="D56" s="31">
        <v>1</v>
      </c>
      <c r="E56" s="32">
        <v>2</v>
      </c>
      <c r="F56" s="48">
        <v>80.599999999999994</v>
      </c>
      <c r="G56" s="40">
        <f t="shared" si="6"/>
        <v>72.539999999999992</v>
      </c>
      <c r="H56" s="40">
        <f t="shared" si="7"/>
        <v>1777.2299999999998</v>
      </c>
    </row>
    <row r="57" spans="1:8" s="17" customFormat="1">
      <c r="B57" s="31" t="s">
        <v>111</v>
      </c>
      <c r="C57" s="31" t="s">
        <v>151</v>
      </c>
      <c r="D57" s="31">
        <v>1</v>
      </c>
      <c r="E57" s="32">
        <v>2</v>
      </c>
      <c r="F57" s="48">
        <v>64.33</v>
      </c>
      <c r="G57" s="40">
        <f t="shared" si="6"/>
        <v>57.896999999999998</v>
      </c>
      <c r="H57" s="40">
        <f t="shared" si="7"/>
        <v>1418.4765</v>
      </c>
    </row>
    <row r="58" spans="1:8" s="17" customFormat="1">
      <c r="B58" s="31" t="s">
        <v>113</v>
      </c>
      <c r="C58" s="31" t="s">
        <v>152</v>
      </c>
      <c r="D58" s="31">
        <v>1</v>
      </c>
      <c r="E58" s="32">
        <v>1</v>
      </c>
      <c r="F58" s="48">
        <v>79.05</v>
      </c>
      <c r="G58" s="40">
        <f t="shared" si="6"/>
        <v>71.144999999999996</v>
      </c>
      <c r="H58" s="40">
        <f t="shared" si="7"/>
        <v>1743.0525</v>
      </c>
    </row>
    <row r="59" spans="1:8" s="17" customFormat="1">
      <c r="B59" s="31" t="s">
        <v>115</v>
      </c>
      <c r="C59" s="31" t="s">
        <v>153</v>
      </c>
      <c r="D59" s="31">
        <v>1</v>
      </c>
      <c r="E59" s="32">
        <v>1</v>
      </c>
      <c r="F59" s="48">
        <v>106.18</v>
      </c>
      <c r="G59" s="40">
        <f t="shared" si="6"/>
        <v>95.562000000000012</v>
      </c>
      <c r="H59" s="40">
        <f t="shared" si="7"/>
        <v>2341.2690000000002</v>
      </c>
    </row>
    <row r="60" spans="1:8">
      <c r="A60" s="51" t="s">
        <v>94</v>
      </c>
      <c r="B60" s="21" t="s">
        <v>154</v>
      </c>
      <c r="C60" s="22"/>
      <c r="D60" s="10"/>
      <c r="E60" s="10"/>
      <c r="F60" s="42"/>
      <c r="G60" s="26"/>
      <c r="H60" s="26"/>
    </row>
    <row r="61" spans="1:8" s="17" customFormat="1">
      <c r="B61" s="31" t="s">
        <v>0</v>
      </c>
      <c r="C61" s="31" t="s">
        <v>155</v>
      </c>
      <c r="D61" s="31">
        <v>10</v>
      </c>
      <c r="E61" s="32">
        <v>120</v>
      </c>
      <c r="F61" s="48">
        <v>3.8699999999999997</v>
      </c>
      <c r="G61" s="40">
        <f t="shared" ref="G61:G71" si="8">SUM((100-$G$10)/100*F61)</f>
        <v>3.4829999999999997</v>
      </c>
      <c r="H61" s="40">
        <f t="shared" ref="H61:H71" si="9">SUM(G61*$H$10)</f>
        <v>85.333499999999987</v>
      </c>
    </row>
    <row r="62" spans="1:8" s="17" customFormat="1">
      <c r="B62" s="31" t="s">
        <v>1</v>
      </c>
      <c r="C62" s="31" t="s">
        <v>156</v>
      </c>
      <c r="D62" s="31">
        <v>10</v>
      </c>
      <c r="E62" s="32">
        <v>100</v>
      </c>
      <c r="F62" s="48">
        <v>4.6499999999999995</v>
      </c>
      <c r="G62" s="40">
        <f t="shared" si="8"/>
        <v>4.1849999999999996</v>
      </c>
      <c r="H62" s="40">
        <f t="shared" si="9"/>
        <v>102.53249999999998</v>
      </c>
    </row>
    <row r="63" spans="1:8" s="17" customFormat="1">
      <c r="B63" s="31" t="s">
        <v>2</v>
      </c>
      <c r="C63" s="31" t="s">
        <v>157</v>
      </c>
      <c r="D63" s="31">
        <v>10</v>
      </c>
      <c r="E63" s="32">
        <v>60</v>
      </c>
      <c r="F63" s="48">
        <v>5.6499999999999995</v>
      </c>
      <c r="G63" s="40">
        <f t="shared" si="8"/>
        <v>5.085</v>
      </c>
      <c r="H63" s="40">
        <f t="shared" si="9"/>
        <v>124.5825</v>
      </c>
    </row>
    <row r="64" spans="1:8" s="17" customFormat="1">
      <c r="B64" s="31" t="s">
        <v>3</v>
      </c>
      <c r="C64" s="31" t="s">
        <v>158</v>
      </c>
      <c r="D64" s="31">
        <v>10</v>
      </c>
      <c r="E64" s="32">
        <v>30</v>
      </c>
      <c r="F64" s="48">
        <v>7.24</v>
      </c>
      <c r="G64" s="40">
        <f t="shared" si="8"/>
        <v>6.516</v>
      </c>
      <c r="H64" s="40">
        <f t="shared" si="9"/>
        <v>159.642</v>
      </c>
    </row>
    <row r="65" spans="1:8" s="17" customFormat="1">
      <c r="B65" s="31" t="s">
        <v>4</v>
      </c>
      <c r="C65" s="31" t="s">
        <v>159</v>
      </c>
      <c r="D65" s="31">
        <v>4</v>
      </c>
      <c r="E65" s="32">
        <v>20</v>
      </c>
      <c r="F65" s="48">
        <v>9.61</v>
      </c>
      <c r="G65" s="40">
        <f t="shared" si="8"/>
        <v>8.6489999999999991</v>
      </c>
      <c r="H65" s="40">
        <f t="shared" si="9"/>
        <v>211.90049999999997</v>
      </c>
    </row>
    <row r="66" spans="1:8" s="17" customFormat="1">
      <c r="B66" s="31" t="s">
        <v>5</v>
      </c>
      <c r="C66" s="31" t="s">
        <v>160</v>
      </c>
      <c r="D66" s="31">
        <v>4</v>
      </c>
      <c r="E66" s="32">
        <v>12</v>
      </c>
      <c r="F66" s="48">
        <v>15.43</v>
      </c>
      <c r="G66" s="40">
        <f t="shared" si="8"/>
        <v>13.887</v>
      </c>
      <c r="H66" s="40">
        <f t="shared" si="9"/>
        <v>340.23149999999998</v>
      </c>
    </row>
    <row r="67" spans="1:8" s="17" customFormat="1">
      <c r="B67" s="31" t="s">
        <v>6</v>
      </c>
      <c r="C67" s="31" t="s">
        <v>161</v>
      </c>
      <c r="D67" s="31">
        <v>4</v>
      </c>
      <c r="E67" s="32">
        <v>6</v>
      </c>
      <c r="F67" s="48">
        <v>20</v>
      </c>
      <c r="G67" s="40">
        <f t="shared" si="8"/>
        <v>18</v>
      </c>
      <c r="H67" s="40">
        <f t="shared" si="9"/>
        <v>441</v>
      </c>
    </row>
    <row r="68" spans="1:8" s="17" customFormat="1">
      <c r="B68" s="31" t="s">
        <v>109</v>
      </c>
      <c r="C68" s="31" t="s">
        <v>162</v>
      </c>
      <c r="D68" s="31">
        <v>1</v>
      </c>
      <c r="E68" s="32">
        <v>2</v>
      </c>
      <c r="F68" s="48">
        <v>76.73</v>
      </c>
      <c r="G68" s="40">
        <f t="shared" si="8"/>
        <v>69.057000000000002</v>
      </c>
      <c r="H68" s="40">
        <f t="shared" si="9"/>
        <v>1691.8965000000001</v>
      </c>
    </row>
    <row r="69" spans="1:8" s="17" customFormat="1">
      <c r="B69" s="31" t="s">
        <v>111</v>
      </c>
      <c r="C69" s="31" t="s">
        <v>163</v>
      </c>
      <c r="D69" s="31">
        <v>1</v>
      </c>
      <c r="E69" s="32">
        <v>2</v>
      </c>
      <c r="F69" s="48">
        <v>59.68</v>
      </c>
      <c r="G69" s="40">
        <f t="shared" si="8"/>
        <v>53.712000000000003</v>
      </c>
      <c r="H69" s="40">
        <f t="shared" si="9"/>
        <v>1315.9440000000002</v>
      </c>
    </row>
    <row r="70" spans="1:8" s="17" customFormat="1">
      <c r="B70" s="31" t="s">
        <v>113</v>
      </c>
      <c r="C70" s="31" t="s">
        <v>164</v>
      </c>
      <c r="D70" s="31">
        <v>1</v>
      </c>
      <c r="E70" s="32">
        <v>1</v>
      </c>
      <c r="F70" s="48">
        <v>74.400000000000006</v>
      </c>
      <c r="G70" s="40">
        <f t="shared" si="8"/>
        <v>66.960000000000008</v>
      </c>
      <c r="H70" s="40">
        <f t="shared" si="9"/>
        <v>1640.5200000000002</v>
      </c>
    </row>
    <row r="71" spans="1:8" s="17" customFormat="1">
      <c r="B71" s="31" t="s">
        <v>115</v>
      </c>
      <c r="C71" s="31" t="s">
        <v>165</v>
      </c>
      <c r="D71" s="31">
        <v>1</v>
      </c>
      <c r="E71" s="32">
        <v>1</v>
      </c>
      <c r="F71" s="48">
        <v>99.98</v>
      </c>
      <c r="G71" s="40">
        <f t="shared" si="8"/>
        <v>89.981999999999999</v>
      </c>
      <c r="H71" s="40">
        <f t="shared" si="9"/>
        <v>2204.5590000000002</v>
      </c>
    </row>
    <row r="72" spans="1:8">
      <c r="A72" s="51" t="s">
        <v>95</v>
      </c>
      <c r="B72" s="21" t="s">
        <v>166</v>
      </c>
      <c r="C72" s="22"/>
      <c r="D72" s="10"/>
      <c r="E72" s="10"/>
      <c r="F72" s="42"/>
      <c r="G72" s="26"/>
      <c r="H72" s="26"/>
    </row>
    <row r="73" spans="1:8" s="17" customFormat="1">
      <c r="B73" s="31" t="s">
        <v>0</v>
      </c>
      <c r="C73" s="31" t="s">
        <v>167</v>
      </c>
      <c r="D73" s="31">
        <v>10</v>
      </c>
      <c r="E73" s="32">
        <v>120</v>
      </c>
      <c r="F73" s="48">
        <v>3.9699999999999998</v>
      </c>
      <c r="G73" s="40">
        <f t="shared" ref="G73:G83" si="10">SUM((100-$G$10)/100*F73)</f>
        <v>3.573</v>
      </c>
      <c r="H73" s="40">
        <f t="shared" ref="H73:H83" si="11">SUM(G73*$H$10)</f>
        <v>87.538499999999999</v>
      </c>
    </row>
    <row r="74" spans="1:8" s="17" customFormat="1">
      <c r="B74" s="31" t="s">
        <v>1</v>
      </c>
      <c r="C74" s="31" t="s">
        <v>168</v>
      </c>
      <c r="D74" s="31">
        <v>10</v>
      </c>
      <c r="E74" s="32">
        <v>100</v>
      </c>
      <c r="F74" s="48">
        <v>4.88</v>
      </c>
      <c r="G74" s="40">
        <f t="shared" si="10"/>
        <v>4.3920000000000003</v>
      </c>
      <c r="H74" s="40">
        <f t="shared" si="11"/>
        <v>107.60400000000001</v>
      </c>
    </row>
    <row r="75" spans="1:8" s="17" customFormat="1">
      <c r="B75" s="31" t="s">
        <v>2</v>
      </c>
      <c r="C75" s="31" t="s">
        <v>169</v>
      </c>
      <c r="D75" s="31">
        <v>10</v>
      </c>
      <c r="E75" s="32">
        <v>60</v>
      </c>
      <c r="F75" s="48">
        <v>5.8</v>
      </c>
      <c r="G75" s="40">
        <f t="shared" si="10"/>
        <v>5.22</v>
      </c>
      <c r="H75" s="40">
        <f t="shared" si="11"/>
        <v>127.89</v>
      </c>
    </row>
    <row r="76" spans="1:8" s="17" customFormat="1">
      <c r="B76" s="31" t="s">
        <v>3</v>
      </c>
      <c r="C76" s="31" t="s">
        <v>170</v>
      </c>
      <c r="D76" s="31">
        <v>10</v>
      </c>
      <c r="E76" s="32">
        <v>30</v>
      </c>
      <c r="F76" s="48">
        <v>7.58</v>
      </c>
      <c r="G76" s="40">
        <f t="shared" si="10"/>
        <v>6.8220000000000001</v>
      </c>
      <c r="H76" s="40">
        <f t="shared" si="11"/>
        <v>167.13900000000001</v>
      </c>
    </row>
    <row r="77" spans="1:8" s="17" customFormat="1">
      <c r="B77" s="31" t="s">
        <v>4</v>
      </c>
      <c r="C77" s="31" t="s">
        <v>171</v>
      </c>
      <c r="D77" s="31">
        <v>4</v>
      </c>
      <c r="E77" s="32">
        <v>20</v>
      </c>
      <c r="F77" s="48">
        <v>9.48</v>
      </c>
      <c r="G77" s="40">
        <f t="shared" si="10"/>
        <v>8.532</v>
      </c>
      <c r="H77" s="40">
        <f t="shared" si="11"/>
        <v>209.03399999999999</v>
      </c>
    </row>
    <row r="78" spans="1:8" s="17" customFormat="1">
      <c r="B78" s="31" t="s">
        <v>5</v>
      </c>
      <c r="C78" s="31" t="s">
        <v>172</v>
      </c>
      <c r="D78" s="31">
        <v>4</v>
      </c>
      <c r="E78" s="32">
        <v>12</v>
      </c>
      <c r="F78" s="48">
        <v>14.959999999999999</v>
      </c>
      <c r="G78" s="40">
        <f t="shared" si="10"/>
        <v>13.463999999999999</v>
      </c>
      <c r="H78" s="40">
        <f t="shared" si="11"/>
        <v>329.86799999999994</v>
      </c>
    </row>
    <row r="79" spans="1:8" s="17" customFormat="1">
      <c r="B79" s="31" t="s">
        <v>6</v>
      </c>
      <c r="C79" s="31" t="s">
        <v>173</v>
      </c>
      <c r="D79" s="31">
        <v>4</v>
      </c>
      <c r="E79" s="32">
        <v>6</v>
      </c>
      <c r="F79" s="48">
        <v>19.380000000000003</v>
      </c>
      <c r="G79" s="40">
        <f t="shared" si="10"/>
        <v>17.442000000000004</v>
      </c>
      <c r="H79" s="40">
        <f t="shared" si="11"/>
        <v>427.32900000000006</v>
      </c>
    </row>
    <row r="80" spans="1:8" s="17" customFormat="1">
      <c r="B80" s="31" t="s">
        <v>109</v>
      </c>
      <c r="C80" s="31" t="s">
        <v>174</v>
      </c>
      <c r="D80" s="31">
        <v>1</v>
      </c>
      <c r="E80" s="32">
        <v>2</v>
      </c>
      <c r="F80" s="48">
        <v>76.73</v>
      </c>
      <c r="G80" s="40">
        <f t="shared" si="10"/>
        <v>69.057000000000002</v>
      </c>
      <c r="H80" s="40">
        <f t="shared" si="11"/>
        <v>1691.8965000000001</v>
      </c>
    </row>
    <row r="81" spans="1:8" s="17" customFormat="1">
      <c r="B81" s="31" t="s">
        <v>111</v>
      </c>
      <c r="C81" s="31" t="s">
        <v>175</v>
      </c>
      <c r="D81" s="31">
        <v>1</v>
      </c>
      <c r="E81" s="32">
        <v>2</v>
      </c>
      <c r="F81" s="48">
        <v>56.269999999999996</v>
      </c>
      <c r="G81" s="40">
        <f t="shared" si="10"/>
        <v>50.643000000000001</v>
      </c>
      <c r="H81" s="40">
        <f t="shared" si="11"/>
        <v>1240.7535</v>
      </c>
    </row>
    <row r="82" spans="1:8" s="17" customFormat="1">
      <c r="B82" s="31" t="s">
        <v>113</v>
      </c>
      <c r="C82" s="31" t="s">
        <v>176</v>
      </c>
      <c r="D82" s="31">
        <v>1</v>
      </c>
      <c r="E82" s="32">
        <v>1</v>
      </c>
      <c r="F82" s="48">
        <v>68.98</v>
      </c>
      <c r="G82" s="40">
        <f t="shared" si="10"/>
        <v>62.082000000000008</v>
      </c>
      <c r="H82" s="40">
        <f t="shared" si="11"/>
        <v>1521.0090000000002</v>
      </c>
    </row>
    <row r="83" spans="1:8" s="17" customFormat="1">
      <c r="B83" s="31" t="s">
        <v>115</v>
      </c>
      <c r="C83" s="31" t="s">
        <v>177</v>
      </c>
      <c r="D83" s="31">
        <v>1</v>
      </c>
      <c r="E83" s="32">
        <v>1</v>
      </c>
      <c r="F83" s="48">
        <v>96.1</v>
      </c>
      <c r="G83" s="40">
        <f t="shared" si="10"/>
        <v>86.49</v>
      </c>
      <c r="H83" s="40">
        <f t="shared" si="11"/>
        <v>2119.0049999999997</v>
      </c>
    </row>
    <row r="84" spans="1:8">
      <c r="A84" s="51" t="s">
        <v>89</v>
      </c>
      <c r="B84" s="21" t="s">
        <v>178</v>
      </c>
      <c r="C84" s="22"/>
      <c r="D84" s="10"/>
      <c r="E84" s="10"/>
      <c r="F84" s="42"/>
      <c r="G84" s="26"/>
      <c r="H84" s="26"/>
    </row>
    <row r="85" spans="1:8" s="17" customFormat="1">
      <c r="B85" s="31" t="s">
        <v>60</v>
      </c>
      <c r="C85" s="31" t="s">
        <v>179</v>
      </c>
      <c r="D85" s="31">
        <v>10</v>
      </c>
      <c r="E85" s="32">
        <v>120</v>
      </c>
      <c r="F85" s="48">
        <v>4.83</v>
      </c>
      <c r="G85" s="40">
        <f t="shared" ref="G85:G90" si="12">SUM((100-$G$10)/100*F85)</f>
        <v>4.3470000000000004</v>
      </c>
      <c r="H85" s="40">
        <f t="shared" ref="H85:H90" si="13">SUM(G85*$H$10)</f>
        <v>106.50150000000001</v>
      </c>
    </row>
    <row r="86" spans="1:8" s="17" customFormat="1">
      <c r="B86" s="31" t="s">
        <v>61</v>
      </c>
      <c r="C86" s="31" t="s">
        <v>180</v>
      </c>
      <c r="D86" s="31">
        <v>10</v>
      </c>
      <c r="E86" s="32">
        <v>120</v>
      </c>
      <c r="F86" s="48">
        <v>5.18</v>
      </c>
      <c r="G86" s="40">
        <f t="shared" si="12"/>
        <v>4.6619999999999999</v>
      </c>
      <c r="H86" s="40">
        <f t="shared" si="13"/>
        <v>114.21899999999999</v>
      </c>
    </row>
    <row r="87" spans="1:8" s="17" customFormat="1">
      <c r="B87" s="31" t="s">
        <v>62</v>
      </c>
      <c r="C87" s="31" t="s">
        <v>181</v>
      </c>
      <c r="D87" s="31">
        <v>10</v>
      </c>
      <c r="E87" s="32">
        <v>100</v>
      </c>
      <c r="F87" s="48">
        <v>5.2299999999999995</v>
      </c>
      <c r="G87" s="40">
        <f t="shared" si="12"/>
        <v>4.7069999999999999</v>
      </c>
      <c r="H87" s="40">
        <f t="shared" si="13"/>
        <v>115.3215</v>
      </c>
    </row>
    <row r="88" spans="1:8" s="17" customFormat="1">
      <c r="B88" s="31" t="s">
        <v>63</v>
      </c>
      <c r="C88" s="31" t="s">
        <v>182</v>
      </c>
      <c r="D88" s="31">
        <v>10</v>
      </c>
      <c r="E88" s="32">
        <v>80</v>
      </c>
      <c r="F88" s="48">
        <v>6.17</v>
      </c>
      <c r="G88" s="40">
        <f t="shared" si="12"/>
        <v>5.5529999999999999</v>
      </c>
      <c r="H88" s="40">
        <f t="shared" si="13"/>
        <v>136.04849999999999</v>
      </c>
    </row>
    <row r="89" spans="1:8" s="17" customFormat="1">
      <c r="B89" s="31" t="s">
        <v>64</v>
      </c>
      <c r="C89" s="31" t="s">
        <v>183</v>
      </c>
      <c r="D89" s="31">
        <v>10</v>
      </c>
      <c r="E89" s="32">
        <v>80</v>
      </c>
      <c r="F89" s="48">
        <v>6.2</v>
      </c>
      <c r="G89" s="40">
        <f t="shared" si="12"/>
        <v>5.58</v>
      </c>
      <c r="H89" s="40">
        <f t="shared" si="13"/>
        <v>136.71</v>
      </c>
    </row>
    <row r="90" spans="1:8" s="17" customFormat="1">
      <c r="B90" s="31" t="s">
        <v>65</v>
      </c>
      <c r="C90" s="31" t="s">
        <v>184</v>
      </c>
      <c r="D90" s="31">
        <v>10</v>
      </c>
      <c r="E90" s="32">
        <v>60</v>
      </c>
      <c r="F90" s="48">
        <v>6.3</v>
      </c>
      <c r="G90" s="40">
        <f t="shared" si="12"/>
        <v>5.67</v>
      </c>
      <c r="H90" s="40">
        <f t="shared" si="13"/>
        <v>138.91499999999999</v>
      </c>
    </row>
    <row r="91" spans="1:8">
      <c r="A91" s="51" t="s">
        <v>90</v>
      </c>
      <c r="B91" s="21" t="s">
        <v>227</v>
      </c>
      <c r="C91" s="22"/>
      <c r="D91" s="10"/>
      <c r="E91" s="10"/>
      <c r="F91" s="42"/>
      <c r="G91" s="26"/>
      <c r="H91" s="26"/>
    </row>
    <row r="92" spans="1:8" s="17" customFormat="1">
      <c r="B92" s="31" t="s">
        <v>60</v>
      </c>
      <c r="C92" s="31" t="s">
        <v>185</v>
      </c>
      <c r="D92" s="31">
        <v>10</v>
      </c>
      <c r="E92" s="32">
        <v>120</v>
      </c>
      <c r="F92" s="48">
        <v>3.26</v>
      </c>
      <c r="G92" s="40">
        <f t="shared" ref="G92:G119" si="14">SUM((100-$G$10)/100*F92)</f>
        <v>2.9339999999999997</v>
      </c>
      <c r="H92" s="40">
        <f t="shared" ref="H92:H119" si="15">SUM(G92*$H$10)</f>
        <v>71.882999999999996</v>
      </c>
    </row>
    <row r="93" spans="1:8" s="17" customFormat="1">
      <c r="B93" s="31" t="s">
        <v>61</v>
      </c>
      <c r="C93" s="31" t="s">
        <v>186</v>
      </c>
      <c r="D93" s="31">
        <v>10</v>
      </c>
      <c r="E93" s="32">
        <v>120</v>
      </c>
      <c r="F93" s="48">
        <v>3.65</v>
      </c>
      <c r="G93" s="40">
        <f t="shared" si="14"/>
        <v>3.2850000000000001</v>
      </c>
      <c r="H93" s="40">
        <f t="shared" si="15"/>
        <v>80.482500000000002</v>
      </c>
    </row>
    <row r="94" spans="1:8" s="17" customFormat="1">
      <c r="B94" s="31" t="s">
        <v>62</v>
      </c>
      <c r="C94" s="31" t="s">
        <v>187</v>
      </c>
      <c r="D94" s="31">
        <v>10</v>
      </c>
      <c r="E94" s="32">
        <v>100</v>
      </c>
      <c r="F94" s="48">
        <v>3.96</v>
      </c>
      <c r="G94" s="40">
        <f t="shared" si="14"/>
        <v>3.5640000000000001</v>
      </c>
      <c r="H94" s="40">
        <f t="shared" si="15"/>
        <v>87.317999999999998</v>
      </c>
    </row>
    <row r="95" spans="1:8" s="17" customFormat="1">
      <c r="B95" s="31" t="s">
        <v>63</v>
      </c>
      <c r="C95" s="31" t="s">
        <v>188</v>
      </c>
      <c r="D95" s="31">
        <v>10</v>
      </c>
      <c r="E95" s="32">
        <v>80</v>
      </c>
      <c r="F95" s="48">
        <v>4.45</v>
      </c>
      <c r="G95" s="40">
        <f t="shared" si="14"/>
        <v>4.0049999999999999</v>
      </c>
      <c r="H95" s="40">
        <f t="shared" si="15"/>
        <v>98.122500000000002</v>
      </c>
    </row>
    <row r="96" spans="1:8" s="17" customFormat="1">
      <c r="B96" s="31" t="s">
        <v>64</v>
      </c>
      <c r="C96" s="31" t="s">
        <v>189</v>
      </c>
      <c r="D96" s="31">
        <v>10</v>
      </c>
      <c r="E96" s="32">
        <v>80</v>
      </c>
      <c r="F96" s="48">
        <v>4.54</v>
      </c>
      <c r="G96" s="40">
        <f t="shared" si="14"/>
        <v>4.0860000000000003</v>
      </c>
      <c r="H96" s="40">
        <f t="shared" si="15"/>
        <v>100.10700000000001</v>
      </c>
    </row>
    <row r="97" spans="2:8" s="17" customFormat="1">
      <c r="B97" s="31" t="s">
        <v>65</v>
      </c>
      <c r="C97" s="31" t="s">
        <v>190</v>
      </c>
      <c r="D97" s="31">
        <v>10</v>
      </c>
      <c r="E97" s="32">
        <v>60</v>
      </c>
      <c r="F97" s="48">
        <v>4.3899999999999997</v>
      </c>
      <c r="G97" s="40">
        <f t="shared" si="14"/>
        <v>3.9509999999999996</v>
      </c>
      <c r="H97" s="40">
        <f t="shared" si="15"/>
        <v>96.799499999999995</v>
      </c>
    </row>
    <row r="98" spans="2:8" s="17" customFormat="1">
      <c r="B98" s="31" t="s">
        <v>10</v>
      </c>
      <c r="C98" s="31" t="s">
        <v>191</v>
      </c>
      <c r="D98" s="31">
        <v>4</v>
      </c>
      <c r="E98" s="32">
        <v>40</v>
      </c>
      <c r="F98" s="48">
        <v>5.89</v>
      </c>
      <c r="G98" s="40">
        <f t="shared" si="14"/>
        <v>5.3010000000000002</v>
      </c>
      <c r="H98" s="40">
        <f t="shared" si="15"/>
        <v>129.87450000000001</v>
      </c>
    </row>
    <row r="99" spans="2:8" s="17" customFormat="1">
      <c r="B99" s="31" t="s">
        <v>7</v>
      </c>
      <c r="C99" s="31" t="s">
        <v>192</v>
      </c>
      <c r="D99" s="31">
        <v>4</v>
      </c>
      <c r="E99" s="32">
        <v>32</v>
      </c>
      <c r="F99" s="48">
        <v>6.2799999999999994</v>
      </c>
      <c r="G99" s="40">
        <f t="shared" si="14"/>
        <v>5.6519999999999992</v>
      </c>
      <c r="H99" s="40">
        <f t="shared" si="15"/>
        <v>138.47399999999999</v>
      </c>
    </row>
    <row r="100" spans="2:8" s="17" customFormat="1">
      <c r="B100" s="31" t="s">
        <v>11</v>
      </c>
      <c r="C100" s="31" t="s">
        <v>193</v>
      </c>
      <c r="D100" s="31">
        <v>4</v>
      </c>
      <c r="E100" s="32">
        <v>24</v>
      </c>
      <c r="F100" s="48">
        <v>11.01</v>
      </c>
      <c r="G100" s="40">
        <f t="shared" si="14"/>
        <v>9.9090000000000007</v>
      </c>
      <c r="H100" s="40">
        <f t="shared" si="15"/>
        <v>242.77050000000003</v>
      </c>
    </row>
    <row r="101" spans="2:8" s="17" customFormat="1">
      <c r="B101" s="31" t="s">
        <v>12</v>
      </c>
      <c r="C101" s="31" t="s">
        <v>194</v>
      </c>
      <c r="D101" s="31">
        <v>4</v>
      </c>
      <c r="E101" s="32">
        <v>24</v>
      </c>
      <c r="F101" s="48">
        <v>11.129999999999999</v>
      </c>
      <c r="G101" s="40">
        <f t="shared" si="14"/>
        <v>10.016999999999999</v>
      </c>
      <c r="H101" s="40">
        <f t="shared" si="15"/>
        <v>245.41649999999998</v>
      </c>
    </row>
    <row r="102" spans="2:8" s="17" customFormat="1">
      <c r="B102" s="31" t="s">
        <v>8</v>
      </c>
      <c r="C102" s="31" t="s">
        <v>195</v>
      </c>
      <c r="D102" s="31">
        <v>4</v>
      </c>
      <c r="E102" s="32">
        <v>24</v>
      </c>
      <c r="F102" s="48">
        <v>7.1499999999999995</v>
      </c>
      <c r="G102" s="40">
        <f t="shared" si="14"/>
        <v>6.4349999999999996</v>
      </c>
      <c r="H102" s="40">
        <f t="shared" si="15"/>
        <v>157.6575</v>
      </c>
    </row>
    <row r="103" spans="2:8" s="17" customFormat="1">
      <c r="B103" s="31" t="s">
        <v>196</v>
      </c>
      <c r="C103" s="31" t="s">
        <v>197</v>
      </c>
      <c r="D103" s="31">
        <v>2</v>
      </c>
      <c r="E103" s="32">
        <v>12</v>
      </c>
      <c r="F103" s="48">
        <v>16.59</v>
      </c>
      <c r="G103" s="40">
        <f t="shared" si="14"/>
        <v>14.931000000000001</v>
      </c>
      <c r="H103" s="40">
        <f t="shared" si="15"/>
        <v>365.80950000000001</v>
      </c>
    </row>
    <row r="104" spans="2:8" s="17" customFormat="1">
      <c r="B104" s="31" t="s">
        <v>13</v>
      </c>
      <c r="C104" s="31" t="s">
        <v>198</v>
      </c>
      <c r="D104" s="31">
        <v>2</v>
      </c>
      <c r="E104" s="32">
        <v>12</v>
      </c>
      <c r="F104" s="48">
        <v>13.95</v>
      </c>
      <c r="G104" s="40">
        <f t="shared" si="14"/>
        <v>12.555</v>
      </c>
      <c r="H104" s="40">
        <f t="shared" si="15"/>
        <v>307.59749999999997</v>
      </c>
    </row>
    <row r="105" spans="2:8" s="17" customFormat="1">
      <c r="B105" s="31" t="s">
        <v>14</v>
      </c>
      <c r="C105" s="31" t="s">
        <v>199</v>
      </c>
      <c r="D105" s="31">
        <v>2</v>
      </c>
      <c r="E105" s="32">
        <v>12</v>
      </c>
      <c r="F105" s="48">
        <v>9.48</v>
      </c>
      <c r="G105" s="40">
        <f t="shared" si="14"/>
        <v>8.532</v>
      </c>
      <c r="H105" s="40">
        <f t="shared" si="15"/>
        <v>209.03399999999999</v>
      </c>
    </row>
    <row r="106" spans="2:8" s="17" customFormat="1">
      <c r="B106" s="31" t="s">
        <v>9</v>
      </c>
      <c r="C106" s="31" t="s">
        <v>200</v>
      </c>
      <c r="D106" s="31">
        <v>2</v>
      </c>
      <c r="E106" s="32">
        <v>12</v>
      </c>
      <c r="F106" s="48">
        <v>9.56</v>
      </c>
      <c r="G106" s="40">
        <f t="shared" si="14"/>
        <v>8.604000000000001</v>
      </c>
      <c r="H106" s="40">
        <f t="shared" si="15"/>
        <v>210.79800000000003</v>
      </c>
    </row>
    <row r="107" spans="2:8" s="17" customFormat="1">
      <c r="B107" s="31" t="s">
        <v>201</v>
      </c>
      <c r="C107" s="31" t="s">
        <v>202</v>
      </c>
      <c r="D107" s="31">
        <v>1</v>
      </c>
      <c r="E107" s="32">
        <v>3</v>
      </c>
      <c r="F107" s="48">
        <v>50.05</v>
      </c>
      <c r="G107" s="40">
        <f t="shared" si="14"/>
        <v>45.045000000000002</v>
      </c>
      <c r="H107" s="40">
        <f t="shared" si="15"/>
        <v>1103.6025</v>
      </c>
    </row>
    <row r="108" spans="2:8" s="17" customFormat="1">
      <c r="B108" s="31" t="s">
        <v>203</v>
      </c>
      <c r="C108" s="31" t="s">
        <v>204</v>
      </c>
      <c r="D108" s="31">
        <v>1</v>
      </c>
      <c r="E108" s="32">
        <v>3</v>
      </c>
      <c r="F108" s="48">
        <v>50.07</v>
      </c>
      <c r="G108" s="40">
        <f t="shared" si="14"/>
        <v>45.063000000000002</v>
      </c>
      <c r="H108" s="40">
        <f t="shared" si="15"/>
        <v>1104.0435</v>
      </c>
    </row>
    <row r="109" spans="2:8" s="17" customFormat="1">
      <c r="B109" s="31" t="s">
        <v>205</v>
      </c>
      <c r="C109" s="31" t="s">
        <v>206</v>
      </c>
      <c r="D109" s="31">
        <v>1</v>
      </c>
      <c r="E109" s="32">
        <v>3</v>
      </c>
      <c r="F109" s="48">
        <v>43.4</v>
      </c>
      <c r="G109" s="40">
        <f t="shared" si="14"/>
        <v>39.06</v>
      </c>
      <c r="H109" s="40">
        <f t="shared" si="15"/>
        <v>956.97</v>
      </c>
    </row>
    <row r="110" spans="2:8" s="17" customFormat="1">
      <c r="B110" s="31" t="s">
        <v>207</v>
      </c>
      <c r="C110" s="31" t="s">
        <v>208</v>
      </c>
      <c r="D110" s="31">
        <v>1</v>
      </c>
      <c r="E110" s="32">
        <v>3</v>
      </c>
      <c r="F110" s="48">
        <v>44.95</v>
      </c>
      <c r="G110" s="40">
        <f t="shared" si="14"/>
        <v>40.455000000000005</v>
      </c>
      <c r="H110" s="40">
        <f t="shared" si="15"/>
        <v>991.14750000000015</v>
      </c>
    </row>
    <row r="111" spans="2:8" s="17" customFormat="1">
      <c r="B111" s="31" t="s">
        <v>209</v>
      </c>
      <c r="C111" s="31" t="s">
        <v>210</v>
      </c>
      <c r="D111" s="31">
        <v>1</v>
      </c>
      <c r="E111" s="32">
        <v>3</v>
      </c>
      <c r="F111" s="48">
        <v>35.65</v>
      </c>
      <c r="G111" s="40">
        <f t="shared" si="14"/>
        <v>32.085000000000001</v>
      </c>
      <c r="H111" s="40">
        <f t="shared" si="15"/>
        <v>786.08249999999998</v>
      </c>
    </row>
    <row r="112" spans="2:8" s="17" customFormat="1">
      <c r="B112" s="31" t="s">
        <v>211</v>
      </c>
      <c r="C112" s="31" t="s">
        <v>212</v>
      </c>
      <c r="D112" s="31">
        <v>1</v>
      </c>
      <c r="E112" s="32">
        <v>3</v>
      </c>
      <c r="F112" s="48">
        <v>36.119999999999997</v>
      </c>
      <c r="G112" s="40">
        <f t="shared" si="14"/>
        <v>32.507999999999996</v>
      </c>
      <c r="H112" s="40">
        <f t="shared" si="15"/>
        <v>796.44599999999991</v>
      </c>
    </row>
    <row r="113" spans="1:8" s="17" customFormat="1">
      <c r="B113" s="31" t="s">
        <v>213</v>
      </c>
      <c r="C113" s="31" t="s">
        <v>214</v>
      </c>
      <c r="D113" s="31">
        <v>1</v>
      </c>
      <c r="E113" s="32">
        <v>3</v>
      </c>
      <c r="F113" s="48">
        <v>59.989999999999995</v>
      </c>
      <c r="G113" s="40">
        <f t="shared" si="14"/>
        <v>53.991</v>
      </c>
      <c r="H113" s="40">
        <f t="shared" si="15"/>
        <v>1322.7795000000001</v>
      </c>
    </row>
    <row r="114" spans="1:8" s="17" customFormat="1">
      <c r="B114" s="31" t="s">
        <v>215</v>
      </c>
      <c r="C114" s="31" t="s">
        <v>216</v>
      </c>
      <c r="D114" s="31">
        <v>1</v>
      </c>
      <c r="E114" s="32">
        <v>1</v>
      </c>
      <c r="F114" s="48">
        <v>39.53</v>
      </c>
      <c r="G114" s="40">
        <f t="shared" si="14"/>
        <v>35.577000000000005</v>
      </c>
      <c r="H114" s="40">
        <f t="shared" si="15"/>
        <v>871.63650000000018</v>
      </c>
    </row>
    <row r="115" spans="1:8" s="17" customFormat="1">
      <c r="B115" s="31" t="s">
        <v>217</v>
      </c>
      <c r="C115" s="31" t="s">
        <v>218</v>
      </c>
      <c r="D115" s="31">
        <v>1</v>
      </c>
      <c r="E115" s="32">
        <v>1</v>
      </c>
      <c r="F115" s="48">
        <v>53.48</v>
      </c>
      <c r="G115" s="40">
        <f t="shared" si="14"/>
        <v>48.131999999999998</v>
      </c>
      <c r="H115" s="40">
        <f t="shared" si="15"/>
        <v>1179.2339999999999</v>
      </c>
    </row>
    <row r="116" spans="1:8" s="17" customFormat="1">
      <c r="B116" s="31" t="s">
        <v>219</v>
      </c>
      <c r="C116" s="31" t="s">
        <v>220</v>
      </c>
      <c r="D116" s="31">
        <v>1</v>
      </c>
      <c r="E116" s="32">
        <v>1</v>
      </c>
      <c r="F116" s="48">
        <v>52.7</v>
      </c>
      <c r="G116" s="40">
        <f t="shared" si="14"/>
        <v>47.430000000000007</v>
      </c>
      <c r="H116" s="40">
        <f t="shared" si="15"/>
        <v>1162.0350000000001</v>
      </c>
    </row>
    <row r="117" spans="1:8" s="17" customFormat="1">
      <c r="B117" s="31" t="s">
        <v>221</v>
      </c>
      <c r="C117" s="31" t="s">
        <v>222</v>
      </c>
      <c r="D117" s="31">
        <v>1</v>
      </c>
      <c r="E117" s="32">
        <v>1</v>
      </c>
      <c r="F117" s="48">
        <v>75.64</v>
      </c>
      <c r="G117" s="40">
        <f t="shared" si="14"/>
        <v>68.076000000000008</v>
      </c>
      <c r="H117" s="40">
        <f t="shared" si="15"/>
        <v>1667.8620000000001</v>
      </c>
    </row>
    <row r="118" spans="1:8" s="17" customFormat="1">
      <c r="B118" s="31" t="s">
        <v>223</v>
      </c>
      <c r="C118" s="31" t="s">
        <v>224</v>
      </c>
      <c r="D118" s="31">
        <v>1</v>
      </c>
      <c r="E118" s="32">
        <v>1</v>
      </c>
      <c r="F118" s="48">
        <v>55.8</v>
      </c>
      <c r="G118" s="40">
        <f t="shared" si="14"/>
        <v>50.22</v>
      </c>
      <c r="H118" s="40">
        <f t="shared" si="15"/>
        <v>1230.3899999999999</v>
      </c>
    </row>
    <row r="119" spans="1:8" s="17" customFormat="1">
      <c r="B119" s="31" t="s">
        <v>225</v>
      </c>
      <c r="C119" s="31" t="s">
        <v>226</v>
      </c>
      <c r="D119" s="31">
        <v>1</v>
      </c>
      <c r="E119" s="32">
        <v>1</v>
      </c>
      <c r="F119" s="48">
        <v>59.37</v>
      </c>
      <c r="G119" s="40">
        <f t="shared" si="14"/>
        <v>53.433</v>
      </c>
      <c r="H119" s="40">
        <f t="shared" si="15"/>
        <v>1309.1085</v>
      </c>
    </row>
    <row r="120" spans="1:8">
      <c r="A120" s="51" t="s">
        <v>91</v>
      </c>
      <c r="B120" s="21" t="s">
        <v>228</v>
      </c>
      <c r="C120" s="22"/>
      <c r="D120" s="10"/>
      <c r="E120" s="10"/>
      <c r="F120" s="42"/>
      <c r="G120" s="26"/>
      <c r="H120" s="26"/>
    </row>
    <row r="121" spans="1:8" s="17" customFormat="1">
      <c r="B121" s="31" t="s">
        <v>66</v>
      </c>
      <c r="C121" s="31" t="s">
        <v>229</v>
      </c>
      <c r="D121" s="31">
        <v>10</v>
      </c>
      <c r="E121" s="32">
        <v>80</v>
      </c>
      <c r="F121" s="48">
        <v>5.41</v>
      </c>
      <c r="G121" s="40">
        <f t="shared" ref="G121:G131" si="16">SUM((100-$G$10)/100*F121)</f>
        <v>4.8690000000000007</v>
      </c>
      <c r="H121" s="40">
        <f t="shared" ref="H121:H131" si="17">SUM(G121*$H$10)</f>
        <v>119.29050000000002</v>
      </c>
    </row>
    <row r="122" spans="1:8" s="17" customFormat="1">
      <c r="B122" s="31" t="s">
        <v>67</v>
      </c>
      <c r="C122" s="31" t="s">
        <v>230</v>
      </c>
      <c r="D122" s="31">
        <v>10</v>
      </c>
      <c r="E122" s="32">
        <v>60</v>
      </c>
      <c r="F122" s="48">
        <v>6.5</v>
      </c>
      <c r="G122" s="40">
        <f t="shared" si="16"/>
        <v>5.8500000000000005</v>
      </c>
      <c r="H122" s="40">
        <f t="shared" si="17"/>
        <v>143.32500000000002</v>
      </c>
    </row>
    <row r="123" spans="1:8" s="17" customFormat="1">
      <c r="B123" s="31" t="s">
        <v>68</v>
      </c>
      <c r="C123" s="31" t="s">
        <v>231</v>
      </c>
      <c r="D123" s="31">
        <v>10</v>
      </c>
      <c r="E123" s="32">
        <v>40</v>
      </c>
      <c r="F123" s="48">
        <v>7.4399999999999995</v>
      </c>
      <c r="G123" s="40">
        <f t="shared" si="16"/>
        <v>6.6959999999999997</v>
      </c>
      <c r="H123" s="40">
        <f t="shared" si="17"/>
        <v>164.05199999999999</v>
      </c>
    </row>
    <row r="124" spans="1:8" s="17" customFormat="1">
      <c r="B124" s="31" t="s">
        <v>69</v>
      </c>
      <c r="C124" s="31" t="s">
        <v>232</v>
      </c>
      <c r="D124" s="31">
        <v>4</v>
      </c>
      <c r="E124" s="32">
        <v>24</v>
      </c>
      <c r="F124" s="48">
        <v>8.9599999999999991</v>
      </c>
      <c r="G124" s="40">
        <f t="shared" si="16"/>
        <v>8.0640000000000001</v>
      </c>
      <c r="H124" s="40">
        <f t="shared" si="17"/>
        <v>197.56800000000001</v>
      </c>
    </row>
    <row r="125" spans="1:8" s="17" customFormat="1">
      <c r="B125" s="31" t="s">
        <v>70</v>
      </c>
      <c r="C125" s="31" t="s">
        <v>233</v>
      </c>
      <c r="D125" s="31">
        <v>2</v>
      </c>
      <c r="E125" s="32">
        <v>12</v>
      </c>
      <c r="F125" s="48">
        <v>12.4</v>
      </c>
      <c r="G125" s="40">
        <f t="shared" si="16"/>
        <v>11.16</v>
      </c>
      <c r="H125" s="40">
        <f t="shared" si="17"/>
        <v>273.42</v>
      </c>
    </row>
    <row r="126" spans="1:8" s="17" customFormat="1">
      <c r="B126" s="31" t="s">
        <v>71</v>
      </c>
      <c r="C126" s="31" t="s">
        <v>234</v>
      </c>
      <c r="D126" s="31">
        <v>2</v>
      </c>
      <c r="E126" s="32">
        <v>8</v>
      </c>
      <c r="F126" s="48">
        <v>17.830000000000002</v>
      </c>
      <c r="G126" s="40">
        <f t="shared" si="16"/>
        <v>16.047000000000001</v>
      </c>
      <c r="H126" s="40">
        <f t="shared" si="17"/>
        <v>393.1515</v>
      </c>
    </row>
    <row r="127" spans="1:8" s="17" customFormat="1">
      <c r="B127" s="31" t="s">
        <v>72</v>
      </c>
      <c r="C127" s="31" t="s">
        <v>235</v>
      </c>
      <c r="D127" s="31">
        <v>1</v>
      </c>
      <c r="E127" s="32">
        <v>4</v>
      </c>
      <c r="F127" s="48">
        <v>21.7</v>
      </c>
      <c r="G127" s="40">
        <f t="shared" si="16"/>
        <v>19.53</v>
      </c>
      <c r="H127" s="40">
        <f t="shared" si="17"/>
        <v>478.48500000000001</v>
      </c>
    </row>
    <row r="128" spans="1:8" s="17" customFormat="1">
      <c r="B128" s="31" t="s">
        <v>236</v>
      </c>
      <c r="C128" s="31" t="s">
        <v>237</v>
      </c>
      <c r="D128" s="31">
        <v>1</v>
      </c>
      <c r="E128" s="32">
        <v>2</v>
      </c>
      <c r="F128" s="48">
        <v>138.72999999999999</v>
      </c>
      <c r="G128" s="40">
        <f t="shared" si="16"/>
        <v>124.857</v>
      </c>
      <c r="H128" s="40">
        <f t="shared" si="17"/>
        <v>3058.9965000000002</v>
      </c>
    </row>
    <row r="129" spans="1:8" s="17" customFormat="1">
      <c r="B129" s="31" t="s">
        <v>238</v>
      </c>
      <c r="C129" s="31" t="s">
        <v>239</v>
      </c>
      <c r="D129" s="31">
        <v>1</v>
      </c>
      <c r="E129" s="32">
        <v>1</v>
      </c>
      <c r="F129" s="48">
        <v>107.73</v>
      </c>
      <c r="G129" s="40">
        <f t="shared" si="16"/>
        <v>96.957000000000008</v>
      </c>
      <c r="H129" s="40">
        <f t="shared" si="17"/>
        <v>2375.4465</v>
      </c>
    </row>
    <row r="130" spans="1:8" s="17" customFormat="1">
      <c r="B130" s="31" t="s">
        <v>240</v>
      </c>
      <c r="C130" s="31" t="s">
        <v>241</v>
      </c>
      <c r="D130" s="31">
        <v>1</v>
      </c>
      <c r="E130" s="32">
        <v>1</v>
      </c>
      <c r="F130" s="48">
        <v>117.8</v>
      </c>
      <c r="G130" s="40">
        <f t="shared" si="16"/>
        <v>106.02</v>
      </c>
      <c r="H130" s="40">
        <f t="shared" si="17"/>
        <v>2597.4899999999998</v>
      </c>
    </row>
    <row r="131" spans="1:8" s="17" customFormat="1">
      <c r="B131" s="31" t="s">
        <v>242</v>
      </c>
      <c r="C131" s="31" t="s">
        <v>243</v>
      </c>
      <c r="D131" s="31">
        <v>1</v>
      </c>
      <c r="E131" s="32">
        <v>1</v>
      </c>
      <c r="F131" s="48">
        <v>142.6</v>
      </c>
      <c r="G131" s="40">
        <f t="shared" si="16"/>
        <v>128.34</v>
      </c>
      <c r="H131" s="40">
        <f t="shared" si="17"/>
        <v>3144.33</v>
      </c>
    </row>
    <row r="132" spans="1:8">
      <c r="A132" s="51" t="s">
        <v>92</v>
      </c>
      <c r="B132" s="21" t="s">
        <v>244</v>
      </c>
      <c r="C132" s="22"/>
      <c r="D132" s="10"/>
      <c r="E132" s="10"/>
      <c r="F132" s="42"/>
      <c r="G132" s="26"/>
      <c r="H132" s="26"/>
    </row>
    <row r="133" spans="1:8" s="17" customFormat="1">
      <c r="B133" s="31" t="s">
        <v>15</v>
      </c>
      <c r="C133" s="31" t="s">
        <v>245</v>
      </c>
      <c r="D133" s="31">
        <v>10</v>
      </c>
      <c r="E133" s="32">
        <v>60</v>
      </c>
      <c r="F133" s="48">
        <v>6.5</v>
      </c>
      <c r="G133" s="40">
        <f t="shared" ref="G133:G165" si="18">SUM((100-$G$10)/100*F133)</f>
        <v>5.8500000000000005</v>
      </c>
      <c r="H133" s="40">
        <f t="shared" ref="H133:H165" si="19">SUM(G133*$H$10)</f>
        <v>143.32500000000002</v>
      </c>
    </row>
    <row r="134" spans="1:8" s="17" customFormat="1">
      <c r="B134" s="31" t="s">
        <v>16</v>
      </c>
      <c r="C134" s="31" t="s">
        <v>246</v>
      </c>
      <c r="D134" s="31">
        <v>10</v>
      </c>
      <c r="E134" s="32">
        <v>40</v>
      </c>
      <c r="F134" s="48">
        <v>6.89</v>
      </c>
      <c r="G134" s="40">
        <f t="shared" si="18"/>
        <v>6.2009999999999996</v>
      </c>
      <c r="H134" s="40">
        <f t="shared" si="19"/>
        <v>151.92449999999999</v>
      </c>
    </row>
    <row r="135" spans="1:8" s="17" customFormat="1">
      <c r="B135" s="31" t="s">
        <v>17</v>
      </c>
      <c r="C135" s="31" t="s">
        <v>247</v>
      </c>
      <c r="D135" s="31">
        <v>10</v>
      </c>
      <c r="E135" s="32">
        <v>40</v>
      </c>
      <c r="F135" s="48">
        <v>7.1499999999999995</v>
      </c>
      <c r="G135" s="40">
        <f t="shared" si="18"/>
        <v>6.4349999999999996</v>
      </c>
      <c r="H135" s="40">
        <f t="shared" si="19"/>
        <v>157.6575</v>
      </c>
    </row>
    <row r="136" spans="1:8" s="17" customFormat="1">
      <c r="B136" s="31" t="s">
        <v>18</v>
      </c>
      <c r="C136" s="31" t="s">
        <v>248</v>
      </c>
      <c r="D136" s="31">
        <v>10</v>
      </c>
      <c r="E136" s="32">
        <v>30</v>
      </c>
      <c r="F136" s="48">
        <v>7.75</v>
      </c>
      <c r="G136" s="40">
        <f t="shared" si="18"/>
        <v>6.9750000000000005</v>
      </c>
      <c r="H136" s="40">
        <f t="shared" si="19"/>
        <v>170.88750000000002</v>
      </c>
    </row>
    <row r="137" spans="1:8" s="17" customFormat="1">
      <c r="B137" s="31" t="s">
        <v>19</v>
      </c>
      <c r="C137" s="31" t="s">
        <v>249</v>
      </c>
      <c r="D137" s="31">
        <v>10</v>
      </c>
      <c r="E137" s="32">
        <v>30</v>
      </c>
      <c r="F137" s="48">
        <v>8.14</v>
      </c>
      <c r="G137" s="40">
        <f t="shared" si="18"/>
        <v>7.3260000000000005</v>
      </c>
      <c r="H137" s="40">
        <f t="shared" si="19"/>
        <v>179.48700000000002</v>
      </c>
    </row>
    <row r="138" spans="1:8" s="17" customFormat="1">
      <c r="B138" s="31" t="s">
        <v>20</v>
      </c>
      <c r="C138" s="31" t="s">
        <v>250</v>
      </c>
      <c r="D138" s="31">
        <v>10</v>
      </c>
      <c r="E138" s="32">
        <v>30</v>
      </c>
      <c r="F138" s="48">
        <v>8.52</v>
      </c>
      <c r="G138" s="40">
        <f t="shared" si="18"/>
        <v>7.6680000000000001</v>
      </c>
      <c r="H138" s="40">
        <f t="shared" si="19"/>
        <v>187.86600000000001</v>
      </c>
    </row>
    <row r="139" spans="1:8" s="17" customFormat="1">
      <c r="B139" s="31" t="s">
        <v>21</v>
      </c>
      <c r="C139" s="31" t="s">
        <v>251</v>
      </c>
      <c r="D139" s="31">
        <v>10</v>
      </c>
      <c r="E139" s="32">
        <v>16</v>
      </c>
      <c r="F139" s="48">
        <v>10.54</v>
      </c>
      <c r="G139" s="40">
        <f t="shared" si="18"/>
        <v>9.4859999999999989</v>
      </c>
      <c r="H139" s="40">
        <f t="shared" si="19"/>
        <v>232.40699999999998</v>
      </c>
    </row>
    <row r="140" spans="1:8" s="17" customFormat="1">
      <c r="B140" s="31" t="s">
        <v>22</v>
      </c>
      <c r="C140" s="31" t="s">
        <v>252</v>
      </c>
      <c r="D140" s="31">
        <v>10</v>
      </c>
      <c r="E140" s="32">
        <v>16</v>
      </c>
      <c r="F140" s="48">
        <v>10.59</v>
      </c>
      <c r="G140" s="40">
        <f t="shared" si="18"/>
        <v>9.5310000000000006</v>
      </c>
      <c r="H140" s="40">
        <f t="shared" si="19"/>
        <v>233.5095</v>
      </c>
    </row>
    <row r="141" spans="1:8" s="17" customFormat="1">
      <c r="B141" s="31" t="s">
        <v>23</v>
      </c>
      <c r="C141" s="31" t="s">
        <v>253</v>
      </c>
      <c r="D141" s="31">
        <v>10</v>
      </c>
      <c r="E141" s="32">
        <v>16</v>
      </c>
      <c r="F141" s="48">
        <v>11.01</v>
      </c>
      <c r="G141" s="40">
        <f t="shared" si="18"/>
        <v>9.9090000000000007</v>
      </c>
      <c r="H141" s="40">
        <f t="shared" si="19"/>
        <v>242.77050000000003</v>
      </c>
    </row>
    <row r="142" spans="1:8" s="17" customFormat="1">
      <c r="B142" s="31" t="s">
        <v>24</v>
      </c>
      <c r="C142" s="31" t="s">
        <v>254</v>
      </c>
      <c r="D142" s="31">
        <v>10</v>
      </c>
      <c r="E142" s="32">
        <v>16</v>
      </c>
      <c r="F142" s="48">
        <v>11.4</v>
      </c>
      <c r="G142" s="40">
        <f t="shared" si="18"/>
        <v>10.26</v>
      </c>
      <c r="H142" s="40">
        <f t="shared" si="19"/>
        <v>251.37</v>
      </c>
    </row>
    <row r="143" spans="1:8" s="17" customFormat="1">
      <c r="B143" s="31" t="s">
        <v>25</v>
      </c>
      <c r="C143" s="31" t="s">
        <v>255</v>
      </c>
      <c r="D143" s="31">
        <v>2</v>
      </c>
      <c r="E143" s="32">
        <v>12</v>
      </c>
      <c r="F143" s="48">
        <v>15.19</v>
      </c>
      <c r="G143" s="40">
        <f t="shared" si="18"/>
        <v>13.670999999999999</v>
      </c>
      <c r="H143" s="40">
        <f t="shared" si="19"/>
        <v>334.93950000000001</v>
      </c>
    </row>
    <row r="144" spans="1:8" s="17" customFormat="1">
      <c r="B144" s="31" t="s">
        <v>26</v>
      </c>
      <c r="C144" s="31" t="s">
        <v>256</v>
      </c>
      <c r="D144" s="31">
        <v>2</v>
      </c>
      <c r="E144" s="32">
        <v>12</v>
      </c>
      <c r="F144" s="48">
        <v>15.66</v>
      </c>
      <c r="G144" s="40">
        <f t="shared" si="18"/>
        <v>14.094000000000001</v>
      </c>
      <c r="H144" s="40">
        <f t="shared" si="19"/>
        <v>345.30300000000005</v>
      </c>
    </row>
    <row r="145" spans="2:8" s="17" customFormat="1">
      <c r="B145" s="31" t="s">
        <v>27</v>
      </c>
      <c r="C145" s="31" t="s">
        <v>257</v>
      </c>
      <c r="D145" s="31">
        <v>2</v>
      </c>
      <c r="E145" s="32">
        <v>10</v>
      </c>
      <c r="F145" s="48">
        <v>16.670000000000002</v>
      </c>
      <c r="G145" s="40">
        <f t="shared" si="18"/>
        <v>15.003000000000002</v>
      </c>
      <c r="H145" s="40">
        <f t="shared" si="19"/>
        <v>367.57350000000002</v>
      </c>
    </row>
    <row r="146" spans="2:8" s="17" customFormat="1">
      <c r="B146" s="31" t="s">
        <v>28</v>
      </c>
      <c r="C146" s="31" t="s">
        <v>258</v>
      </c>
      <c r="D146" s="31">
        <v>2</v>
      </c>
      <c r="E146" s="32">
        <v>6</v>
      </c>
      <c r="F146" s="48">
        <v>17.830000000000002</v>
      </c>
      <c r="G146" s="40">
        <f t="shared" si="18"/>
        <v>16.047000000000001</v>
      </c>
      <c r="H146" s="40">
        <f t="shared" si="19"/>
        <v>393.1515</v>
      </c>
    </row>
    <row r="147" spans="2:8" s="17" customFormat="1">
      <c r="B147" s="31" t="s">
        <v>29</v>
      </c>
      <c r="C147" s="31" t="s">
        <v>259</v>
      </c>
      <c r="D147" s="31">
        <v>2</v>
      </c>
      <c r="E147" s="32">
        <v>6</v>
      </c>
      <c r="F147" s="48">
        <v>18.600000000000001</v>
      </c>
      <c r="G147" s="40">
        <f t="shared" si="18"/>
        <v>16.740000000000002</v>
      </c>
      <c r="H147" s="40">
        <f t="shared" si="19"/>
        <v>410.13000000000005</v>
      </c>
    </row>
    <row r="148" spans="2:8" s="17" customFormat="1">
      <c r="B148" s="31" t="s">
        <v>30</v>
      </c>
      <c r="C148" s="31" t="s">
        <v>260</v>
      </c>
      <c r="D148" s="31">
        <v>2</v>
      </c>
      <c r="E148" s="32">
        <v>6</v>
      </c>
      <c r="F148" s="48">
        <v>19.610000000000003</v>
      </c>
      <c r="G148" s="40">
        <f t="shared" si="18"/>
        <v>17.649000000000004</v>
      </c>
      <c r="H148" s="40">
        <f t="shared" si="19"/>
        <v>432.40050000000014</v>
      </c>
    </row>
    <row r="149" spans="2:8" s="17" customFormat="1">
      <c r="B149" s="31" t="s">
        <v>31</v>
      </c>
      <c r="C149" s="31" t="s">
        <v>261</v>
      </c>
      <c r="D149" s="31">
        <v>2</v>
      </c>
      <c r="E149" s="32">
        <v>6</v>
      </c>
      <c r="F149" s="48">
        <v>20.080000000000002</v>
      </c>
      <c r="G149" s="40">
        <f t="shared" si="18"/>
        <v>18.072000000000003</v>
      </c>
      <c r="H149" s="40">
        <f t="shared" si="19"/>
        <v>442.76400000000007</v>
      </c>
    </row>
    <row r="150" spans="2:8" s="17" customFormat="1">
      <c r="B150" s="31" t="s">
        <v>262</v>
      </c>
      <c r="C150" s="31" t="s">
        <v>263</v>
      </c>
      <c r="D150" s="31">
        <v>1</v>
      </c>
      <c r="E150" s="32">
        <v>2</v>
      </c>
      <c r="F150" s="48">
        <v>134.07999999999998</v>
      </c>
      <c r="G150" s="40">
        <f t="shared" si="18"/>
        <v>120.67199999999998</v>
      </c>
      <c r="H150" s="40">
        <f t="shared" si="19"/>
        <v>2956.4639999999995</v>
      </c>
    </row>
    <row r="151" spans="2:8" s="17" customFormat="1">
      <c r="B151" s="31" t="s">
        <v>264</v>
      </c>
      <c r="C151" s="31" t="s">
        <v>265</v>
      </c>
      <c r="D151" s="31">
        <v>1</v>
      </c>
      <c r="E151" s="32">
        <v>2</v>
      </c>
      <c r="F151" s="48">
        <v>137.94999999999999</v>
      </c>
      <c r="G151" s="40">
        <f t="shared" si="18"/>
        <v>124.15499999999999</v>
      </c>
      <c r="H151" s="40">
        <f t="shared" si="19"/>
        <v>3041.7974999999997</v>
      </c>
    </row>
    <row r="152" spans="2:8" s="17" customFormat="1">
      <c r="B152" s="31" t="s">
        <v>266</v>
      </c>
      <c r="C152" s="31" t="s">
        <v>267</v>
      </c>
      <c r="D152" s="31">
        <v>1</v>
      </c>
      <c r="E152" s="32">
        <v>2</v>
      </c>
      <c r="F152" s="48">
        <v>140.59</v>
      </c>
      <c r="G152" s="40">
        <f t="shared" si="18"/>
        <v>126.53100000000001</v>
      </c>
      <c r="H152" s="40">
        <f t="shared" si="19"/>
        <v>3100.0095000000001</v>
      </c>
    </row>
    <row r="153" spans="2:8" s="17" customFormat="1">
      <c r="B153" s="31" t="s">
        <v>268</v>
      </c>
      <c r="C153" s="31" t="s">
        <v>269</v>
      </c>
      <c r="D153" s="31">
        <v>1</v>
      </c>
      <c r="E153" s="32">
        <v>2</v>
      </c>
      <c r="F153" s="48">
        <v>146.47999999999999</v>
      </c>
      <c r="G153" s="40">
        <f t="shared" si="18"/>
        <v>131.83199999999999</v>
      </c>
      <c r="H153" s="40">
        <f t="shared" si="19"/>
        <v>3229.884</v>
      </c>
    </row>
    <row r="154" spans="2:8" s="17" customFormat="1">
      <c r="B154" s="31" t="s">
        <v>270</v>
      </c>
      <c r="C154" s="31" t="s">
        <v>271</v>
      </c>
      <c r="D154" s="31">
        <v>1</v>
      </c>
      <c r="E154" s="32">
        <v>1</v>
      </c>
      <c r="F154" s="48">
        <v>74.09</v>
      </c>
      <c r="G154" s="40">
        <f t="shared" si="18"/>
        <v>66.681000000000012</v>
      </c>
      <c r="H154" s="40">
        <f t="shared" si="19"/>
        <v>1633.6845000000003</v>
      </c>
    </row>
    <row r="155" spans="2:8" s="17" customFormat="1">
      <c r="B155" s="31" t="s">
        <v>272</v>
      </c>
      <c r="C155" s="31" t="s">
        <v>273</v>
      </c>
      <c r="D155" s="31">
        <v>1</v>
      </c>
      <c r="E155" s="32">
        <v>1</v>
      </c>
      <c r="F155" s="48">
        <v>79.05</v>
      </c>
      <c r="G155" s="40">
        <f t="shared" si="18"/>
        <v>71.144999999999996</v>
      </c>
      <c r="H155" s="40">
        <f t="shared" si="19"/>
        <v>1743.0525</v>
      </c>
    </row>
    <row r="156" spans="2:8" s="17" customFormat="1">
      <c r="B156" s="31" t="s">
        <v>274</v>
      </c>
      <c r="C156" s="31" t="s">
        <v>275</v>
      </c>
      <c r="D156" s="31">
        <v>1</v>
      </c>
      <c r="E156" s="32">
        <v>1</v>
      </c>
      <c r="F156" s="48">
        <v>84.01</v>
      </c>
      <c r="G156" s="40">
        <f t="shared" si="18"/>
        <v>75.609000000000009</v>
      </c>
      <c r="H156" s="40">
        <f t="shared" si="19"/>
        <v>1852.4205000000002</v>
      </c>
    </row>
    <row r="157" spans="2:8" s="17" customFormat="1">
      <c r="B157" s="31" t="s">
        <v>276</v>
      </c>
      <c r="C157" s="31" t="s">
        <v>277</v>
      </c>
      <c r="D157" s="31">
        <v>1</v>
      </c>
      <c r="E157" s="32">
        <v>1</v>
      </c>
      <c r="F157" s="48">
        <v>90.68</v>
      </c>
      <c r="G157" s="40">
        <f t="shared" si="18"/>
        <v>81.612000000000009</v>
      </c>
      <c r="H157" s="40">
        <f t="shared" si="19"/>
        <v>1999.4940000000001</v>
      </c>
    </row>
    <row r="158" spans="2:8" s="17" customFormat="1">
      <c r="B158" s="31" t="s">
        <v>278</v>
      </c>
      <c r="C158" s="31" t="s">
        <v>279</v>
      </c>
      <c r="D158" s="31">
        <v>1</v>
      </c>
      <c r="E158" s="32">
        <v>1</v>
      </c>
      <c r="F158" s="48">
        <v>96.88000000000001</v>
      </c>
      <c r="G158" s="40">
        <f t="shared" si="18"/>
        <v>87.192000000000007</v>
      </c>
      <c r="H158" s="40">
        <f t="shared" si="19"/>
        <v>2136.2040000000002</v>
      </c>
    </row>
    <row r="159" spans="2:8" s="17" customFormat="1">
      <c r="B159" s="31" t="s">
        <v>280</v>
      </c>
      <c r="C159" s="31" t="s">
        <v>281</v>
      </c>
      <c r="D159" s="31">
        <v>1</v>
      </c>
      <c r="E159" s="32">
        <v>1</v>
      </c>
      <c r="F159" s="48">
        <v>185.23</v>
      </c>
      <c r="G159" s="40">
        <f t="shared" si="18"/>
        <v>166.70699999999999</v>
      </c>
      <c r="H159" s="40">
        <f t="shared" si="19"/>
        <v>4084.3215</v>
      </c>
    </row>
    <row r="160" spans="2:8" s="17" customFormat="1">
      <c r="B160" s="31" t="s">
        <v>282</v>
      </c>
      <c r="C160" s="31" t="s">
        <v>283</v>
      </c>
      <c r="D160" s="31">
        <v>1</v>
      </c>
      <c r="E160" s="32">
        <v>1</v>
      </c>
      <c r="F160" s="48">
        <v>99.98</v>
      </c>
      <c r="G160" s="40">
        <f t="shared" si="18"/>
        <v>89.981999999999999</v>
      </c>
      <c r="H160" s="40">
        <f t="shared" si="19"/>
        <v>2204.5590000000002</v>
      </c>
    </row>
    <row r="161" spans="1:8" s="17" customFormat="1">
      <c r="B161" s="31" t="s">
        <v>284</v>
      </c>
      <c r="C161" s="31" t="s">
        <v>285</v>
      </c>
      <c r="D161" s="31">
        <v>1</v>
      </c>
      <c r="E161" s="32">
        <v>1</v>
      </c>
      <c r="F161" s="48">
        <v>106.18</v>
      </c>
      <c r="G161" s="40">
        <f t="shared" si="18"/>
        <v>95.562000000000012</v>
      </c>
      <c r="H161" s="40">
        <f t="shared" si="19"/>
        <v>2341.2690000000002</v>
      </c>
    </row>
    <row r="162" spans="1:8" s="17" customFormat="1">
      <c r="B162" s="31" t="s">
        <v>286</v>
      </c>
      <c r="C162" s="31" t="s">
        <v>287</v>
      </c>
      <c r="D162" s="31">
        <v>1</v>
      </c>
      <c r="E162" s="32">
        <v>1</v>
      </c>
      <c r="F162" s="48">
        <v>117.8</v>
      </c>
      <c r="G162" s="40">
        <f t="shared" si="18"/>
        <v>106.02</v>
      </c>
      <c r="H162" s="40">
        <f t="shared" si="19"/>
        <v>2597.4899999999998</v>
      </c>
    </row>
    <row r="163" spans="1:8" s="17" customFormat="1">
      <c r="B163" s="31" t="s">
        <v>288</v>
      </c>
      <c r="C163" s="31" t="s">
        <v>289</v>
      </c>
      <c r="D163" s="31">
        <v>1</v>
      </c>
      <c r="E163" s="32">
        <v>1</v>
      </c>
      <c r="F163" s="48">
        <v>254.2</v>
      </c>
      <c r="G163" s="40">
        <f t="shared" si="18"/>
        <v>228.78</v>
      </c>
      <c r="H163" s="40">
        <f t="shared" si="19"/>
        <v>5605.11</v>
      </c>
    </row>
    <row r="164" spans="1:8" s="17" customFormat="1">
      <c r="B164" s="31" t="s">
        <v>290</v>
      </c>
      <c r="C164" s="31" t="s">
        <v>291</v>
      </c>
      <c r="D164" s="31">
        <v>1</v>
      </c>
      <c r="E164" s="32">
        <v>1</v>
      </c>
      <c r="F164" s="48">
        <v>126.33</v>
      </c>
      <c r="G164" s="40">
        <f t="shared" si="18"/>
        <v>113.697</v>
      </c>
      <c r="H164" s="40">
        <f t="shared" si="19"/>
        <v>2785.5765000000001</v>
      </c>
    </row>
    <row r="165" spans="1:8" s="17" customFormat="1">
      <c r="B165" s="31" t="s">
        <v>292</v>
      </c>
      <c r="C165" s="31" t="s">
        <v>293</v>
      </c>
      <c r="D165" s="31">
        <v>1</v>
      </c>
      <c r="E165" s="32">
        <v>1</v>
      </c>
      <c r="F165" s="48">
        <v>141.82999999999998</v>
      </c>
      <c r="G165" s="40">
        <f t="shared" si="18"/>
        <v>127.64699999999999</v>
      </c>
      <c r="H165" s="40">
        <f t="shared" si="19"/>
        <v>3127.3514999999998</v>
      </c>
    </row>
    <row r="166" spans="1:8">
      <c r="A166" s="51" t="s">
        <v>93</v>
      </c>
      <c r="B166" s="21" t="s">
        <v>294</v>
      </c>
      <c r="C166" s="22"/>
      <c r="D166" s="10"/>
      <c r="E166" s="10"/>
      <c r="F166" s="42"/>
      <c r="G166" s="26"/>
      <c r="H166" s="26"/>
    </row>
    <row r="167" spans="1:8" s="17" customFormat="1">
      <c r="B167" s="31">
        <v>15</v>
      </c>
      <c r="C167" s="31" t="s">
        <v>295</v>
      </c>
      <c r="D167" s="31">
        <v>10</v>
      </c>
      <c r="E167" s="32">
        <v>30</v>
      </c>
      <c r="F167" s="48">
        <v>3.86</v>
      </c>
      <c r="G167" s="40">
        <f t="shared" ref="G167:G177" si="20">SUM((100-$G$10)/100*F167)</f>
        <v>3.4739999999999998</v>
      </c>
      <c r="H167" s="40">
        <f t="shared" ref="H167:H177" si="21">SUM(G167*$H$10)</f>
        <v>85.113</v>
      </c>
    </row>
    <row r="168" spans="1:8" s="17" customFormat="1">
      <c r="B168" s="31">
        <v>18</v>
      </c>
      <c r="C168" s="31" t="s">
        <v>296</v>
      </c>
      <c r="D168" s="31">
        <v>10</v>
      </c>
      <c r="E168" s="32">
        <v>30</v>
      </c>
      <c r="F168" s="48">
        <v>4.05</v>
      </c>
      <c r="G168" s="40">
        <f t="shared" si="20"/>
        <v>3.645</v>
      </c>
      <c r="H168" s="40">
        <f t="shared" si="21"/>
        <v>89.302499999999995</v>
      </c>
    </row>
    <row r="169" spans="1:8" s="17" customFormat="1">
      <c r="B169" s="31">
        <v>22</v>
      </c>
      <c r="C169" s="31" t="s">
        <v>297</v>
      </c>
      <c r="D169" s="31">
        <v>10</v>
      </c>
      <c r="E169" s="32">
        <v>30</v>
      </c>
      <c r="F169" s="48">
        <v>4.41</v>
      </c>
      <c r="G169" s="40">
        <f t="shared" si="20"/>
        <v>3.9690000000000003</v>
      </c>
      <c r="H169" s="40">
        <f t="shared" si="21"/>
        <v>97.240500000000011</v>
      </c>
    </row>
    <row r="170" spans="1:8" s="17" customFormat="1">
      <c r="B170" s="31">
        <v>28</v>
      </c>
      <c r="C170" s="31" t="s">
        <v>298</v>
      </c>
      <c r="D170" s="31">
        <v>10</v>
      </c>
      <c r="E170" s="32">
        <v>30</v>
      </c>
      <c r="F170" s="48">
        <v>5.8199999999999994</v>
      </c>
      <c r="G170" s="40">
        <f t="shared" si="20"/>
        <v>5.2379999999999995</v>
      </c>
      <c r="H170" s="40">
        <f t="shared" si="21"/>
        <v>128.33099999999999</v>
      </c>
    </row>
    <row r="171" spans="1:8" s="17" customFormat="1">
      <c r="B171" s="31">
        <v>35</v>
      </c>
      <c r="C171" s="31" t="s">
        <v>299</v>
      </c>
      <c r="D171" s="31">
        <v>4</v>
      </c>
      <c r="E171" s="32">
        <v>24</v>
      </c>
      <c r="F171" s="48">
        <v>6.55</v>
      </c>
      <c r="G171" s="40">
        <f t="shared" si="20"/>
        <v>5.8949999999999996</v>
      </c>
      <c r="H171" s="40">
        <f t="shared" si="21"/>
        <v>144.42749999999998</v>
      </c>
    </row>
    <row r="172" spans="1:8" s="17" customFormat="1">
      <c r="B172" s="31">
        <v>42</v>
      </c>
      <c r="C172" s="31" t="s">
        <v>300</v>
      </c>
      <c r="D172" s="31">
        <v>4</v>
      </c>
      <c r="E172" s="32">
        <v>20</v>
      </c>
      <c r="F172" s="48">
        <v>9.129999999999999</v>
      </c>
      <c r="G172" s="40">
        <f t="shared" si="20"/>
        <v>8.2169999999999987</v>
      </c>
      <c r="H172" s="40">
        <f t="shared" si="21"/>
        <v>201.31649999999996</v>
      </c>
    </row>
    <row r="173" spans="1:8" s="17" customFormat="1">
      <c r="B173" s="31">
        <v>54</v>
      </c>
      <c r="C173" s="31" t="s">
        <v>301</v>
      </c>
      <c r="D173" s="31">
        <v>4</v>
      </c>
      <c r="E173" s="32">
        <v>16</v>
      </c>
      <c r="F173" s="48">
        <v>10.54</v>
      </c>
      <c r="G173" s="40">
        <f t="shared" si="20"/>
        <v>9.4859999999999989</v>
      </c>
      <c r="H173" s="40">
        <f t="shared" si="21"/>
        <v>232.40699999999998</v>
      </c>
    </row>
    <row r="174" spans="1:8" s="17" customFormat="1">
      <c r="B174" s="31" t="s">
        <v>302</v>
      </c>
      <c r="C174" s="31" t="s">
        <v>303</v>
      </c>
      <c r="D174" s="31">
        <v>1</v>
      </c>
      <c r="E174" s="32">
        <v>4</v>
      </c>
      <c r="F174" s="48">
        <v>37.1</v>
      </c>
      <c r="G174" s="40">
        <f t="shared" si="20"/>
        <v>33.39</v>
      </c>
      <c r="H174" s="40">
        <f t="shared" si="21"/>
        <v>818.05500000000006</v>
      </c>
    </row>
    <row r="175" spans="1:8" s="17" customFormat="1">
      <c r="B175" s="31" t="s">
        <v>304</v>
      </c>
      <c r="C175" s="31" t="s">
        <v>305</v>
      </c>
      <c r="D175" s="31">
        <v>1</v>
      </c>
      <c r="E175" s="32">
        <v>2</v>
      </c>
      <c r="F175" s="48">
        <v>27.9</v>
      </c>
      <c r="G175" s="40">
        <f t="shared" si="20"/>
        <v>25.11</v>
      </c>
      <c r="H175" s="40">
        <f t="shared" si="21"/>
        <v>615.19499999999994</v>
      </c>
    </row>
    <row r="176" spans="1:8" s="17" customFormat="1">
      <c r="B176" s="31" t="s">
        <v>306</v>
      </c>
      <c r="C176" s="31" t="s">
        <v>307</v>
      </c>
      <c r="D176" s="31">
        <v>1</v>
      </c>
      <c r="E176" s="32">
        <v>1</v>
      </c>
      <c r="F176" s="48">
        <v>34.879999999999995</v>
      </c>
      <c r="G176" s="40">
        <f t="shared" si="20"/>
        <v>31.391999999999996</v>
      </c>
      <c r="H176" s="40">
        <f t="shared" si="21"/>
        <v>769.10399999999993</v>
      </c>
    </row>
    <row r="177" spans="1:8" s="17" customFormat="1">
      <c r="B177" s="31">
        <v>108</v>
      </c>
      <c r="C177" s="31" t="s">
        <v>308</v>
      </c>
      <c r="D177" s="31">
        <v>1</v>
      </c>
      <c r="E177" s="32">
        <v>1</v>
      </c>
      <c r="F177" s="48">
        <v>43.4</v>
      </c>
      <c r="G177" s="40">
        <f t="shared" si="20"/>
        <v>39.06</v>
      </c>
      <c r="H177" s="40">
        <f t="shared" si="21"/>
        <v>956.97</v>
      </c>
    </row>
    <row r="178" spans="1:8">
      <c r="A178" s="52" t="s">
        <v>455</v>
      </c>
      <c r="B178" s="21" t="s">
        <v>323</v>
      </c>
      <c r="C178" s="22"/>
      <c r="D178" s="10"/>
      <c r="E178" s="10"/>
      <c r="F178" s="42"/>
      <c r="G178" s="26"/>
      <c r="H178" s="26"/>
    </row>
    <row r="179" spans="1:8" s="17" customFormat="1">
      <c r="B179" s="31" t="s">
        <v>309</v>
      </c>
      <c r="C179" s="31" t="s">
        <v>310</v>
      </c>
      <c r="D179" s="31">
        <v>10</v>
      </c>
      <c r="E179" s="32">
        <v>60</v>
      </c>
      <c r="F179" s="48">
        <v>7.52</v>
      </c>
      <c r="G179" s="40">
        <f t="shared" ref="G179:G185" si="22">SUM((100-$G$10)/100*F179)</f>
        <v>6.7679999999999998</v>
      </c>
      <c r="H179" s="40">
        <f t="shared" ref="H179:H185" si="23">SUM(G179*$H$10)</f>
        <v>165.816</v>
      </c>
    </row>
    <row r="180" spans="1:8" s="17" customFormat="1">
      <c r="B180" s="31" t="s">
        <v>311</v>
      </c>
      <c r="C180" s="31" t="s">
        <v>312</v>
      </c>
      <c r="D180" s="31">
        <v>10</v>
      </c>
      <c r="E180" s="32">
        <v>50</v>
      </c>
      <c r="F180" s="48">
        <v>7.68</v>
      </c>
      <c r="G180" s="40">
        <f t="shared" si="22"/>
        <v>6.9119999999999999</v>
      </c>
      <c r="H180" s="40">
        <f t="shared" si="23"/>
        <v>169.34399999999999</v>
      </c>
    </row>
    <row r="181" spans="1:8" s="17" customFormat="1">
      <c r="B181" s="31" t="s">
        <v>313</v>
      </c>
      <c r="C181" s="31" t="s">
        <v>314</v>
      </c>
      <c r="D181" s="31">
        <v>10</v>
      </c>
      <c r="E181" s="32">
        <v>40</v>
      </c>
      <c r="F181" s="48">
        <v>8.0299999999999994</v>
      </c>
      <c r="G181" s="40">
        <f t="shared" si="22"/>
        <v>7.2269999999999994</v>
      </c>
      <c r="H181" s="40">
        <f t="shared" si="23"/>
        <v>177.0615</v>
      </c>
    </row>
    <row r="182" spans="1:8" s="17" customFormat="1">
      <c r="B182" s="31" t="s">
        <v>315</v>
      </c>
      <c r="C182" s="31" t="s">
        <v>316</v>
      </c>
      <c r="D182" s="31">
        <v>10</v>
      </c>
      <c r="E182" s="32">
        <v>20</v>
      </c>
      <c r="F182" s="48">
        <v>10.47</v>
      </c>
      <c r="G182" s="40">
        <f t="shared" si="22"/>
        <v>9.423</v>
      </c>
      <c r="H182" s="40">
        <f t="shared" si="23"/>
        <v>230.86349999999999</v>
      </c>
    </row>
    <row r="183" spans="1:8" s="17" customFormat="1">
      <c r="B183" s="31" t="s">
        <v>317</v>
      </c>
      <c r="C183" s="31" t="s">
        <v>318</v>
      </c>
      <c r="D183" s="31">
        <v>2</v>
      </c>
      <c r="E183" s="32">
        <v>6</v>
      </c>
      <c r="F183" s="48">
        <v>17.440000000000001</v>
      </c>
      <c r="G183" s="40">
        <f t="shared" si="22"/>
        <v>15.696000000000002</v>
      </c>
      <c r="H183" s="40">
        <f t="shared" si="23"/>
        <v>384.55200000000002</v>
      </c>
    </row>
    <row r="184" spans="1:8" s="17" customFormat="1">
      <c r="B184" s="31" t="s">
        <v>319</v>
      </c>
      <c r="C184" s="31" t="s">
        <v>320</v>
      </c>
      <c r="D184" s="31">
        <v>2</v>
      </c>
      <c r="E184" s="32">
        <v>2</v>
      </c>
      <c r="F184" s="48">
        <v>22.01</v>
      </c>
      <c r="G184" s="40">
        <f t="shared" si="22"/>
        <v>19.809000000000001</v>
      </c>
      <c r="H184" s="40">
        <f t="shared" si="23"/>
        <v>485.32050000000004</v>
      </c>
    </row>
    <row r="185" spans="1:8" s="17" customFormat="1">
      <c r="B185" s="31" t="s">
        <v>321</v>
      </c>
      <c r="C185" s="31" t="s">
        <v>322</v>
      </c>
      <c r="D185" s="31">
        <v>2</v>
      </c>
      <c r="E185" s="32">
        <v>2</v>
      </c>
      <c r="F185" s="48">
        <v>31.180000000000003</v>
      </c>
      <c r="G185" s="40">
        <f t="shared" si="22"/>
        <v>28.062000000000005</v>
      </c>
      <c r="H185" s="40">
        <f t="shared" si="23"/>
        <v>687.51900000000012</v>
      </c>
    </row>
    <row r="186" spans="1:8" s="17" customFormat="1">
      <c r="A186" s="51" t="s">
        <v>465</v>
      </c>
      <c r="B186" s="47" t="s">
        <v>323</v>
      </c>
      <c r="C186" s="43"/>
      <c r="D186" s="43"/>
      <c r="E186" s="44"/>
      <c r="F186" s="45"/>
      <c r="G186" s="46"/>
      <c r="H186" s="46"/>
    </row>
    <row r="187" spans="1:8" s="17" customFormat="1">
      <c r="B187" s="31" t="s">
        <v>325</v>
      </c>
      <c r="C187" s="31" t="s">
        <v>326</v>
      </c>
      <c r="D187" s="31">
        <v>10</v>
      </c>
      <c r="E187" s="32">
        <v>60</v>
      </c>
      <c r="F187" s="48">
        <v>7.5699999999999994</v>
      </c>
      <c r="G187" s="40">
        <f t="shared" ref="G187:G190" si="24">SUM((100-$G$10)/100*F187)</f>
        <v>6.8129999999999997</v>
      </c>
      <c r="H187" s="40">
        <f t="shared" ref="H187:H190" si="25">SUM(G187*$H$10)</f>
        <v>166.91849999999999</v>
      </c>
    </row>
    <row r="188" spans="1:8" s="17" customFormat="1">
      <c r="B188" s="31" t="s">
        <v>327</v>
      </c>
      <c r="C188" s="31" t="s">
        <v>328</v>
      </c>
      <c r="D188" s="31">
        <v>10</v>
      </c>
      <c r="E188" s="32">
        <v>50</v>
      </c>
      <c r="F188" s="48">
        <v>7.6899999999999995</v>
      </c>
      <c r="G188" s="40">
        <f t="shared" si="24"/>
        <v>6.9209999999999994</v>
      </c>
      <c r="H188" s="40">
        <f t="shared" si="25"/>
        <v>169.56449999999998</v>
      </c>
    </row>
    <row r="189" spans="1:8" s="17" customFormat="1">
      <c r="B189" s="31" t="s">
        <v>329</v>
      </c>
      <c r="C189" s="31" t="s">
        <v>330</v>
      </c>
      <c r="D189" s="31">
        <v>10</v>
      </c>
      <c r="E189" s="32">
        <v>40</v>
      </c>
      <c r="F189" s="48">
        <v>8.07</v>
      </c>
      <c r="G189" s="40">
        <f t="shared" si="24"/>
        <v>7.2630000000000008</v>
      </c>
      <c r="H189" s="40">
        <f t="shared" si="25"/>
        <v>177.94350000000003</v>
      </c>
    </row>
    <row r="190" spans="1:8" s="17" customFormat="1">
      <c r="B190" s="31" t="s">
        <v>331</v>
      </c>
      <c r="C190" s="31" t="s">
        <v>332</v>
      </c>
      <c r="D190" s="31">
        <v>2</v>
      </c>
      <c r="E190" s="32">
        <v>16</v>
      </c>
      <c r="F190" s="48">
        <v>10.49</v>
      </c>
      <c r="G190" s="40">
        <f t="shared" si="24"/>
        <v>9.4410000000000007</v>
      </c>
      <c r="H190" s="40">
        <f t="shared" si="25"/>
        <v>231.30450000000002</v>
      </c>
    </row>
    <row r="191" spans="1:8">
      <c r="A191" s="51" t="s">
        <v>463</v>
      </c>
      <c r="B191" s="21" t="s">
        <v>324</v>
      </c>
      <c r="C191" s="22"/>
      <c r="D191" s="10"/>
      <c r="E191" s="10"/>
      <c r="F191" s="42"/>
      <c r="G191" s="26"/>
      <c r="H191" s="26"/>
    </row>
    <row r="192" spans="1:8" s="17" customFormat="1">
      <c r="B192" s="31" t="s">
        <v>325</v>
      </c>
      <c r="C192" s="31" t="s">
        <v>326</v>
      </c>
      <c r="D192" s="30">
        <v>10</v>
      </c>
      <c r="E192" s="30">
        <v>60</v>
      </c>
      <c r="F192" s="48">
        <v>7.68</v>
      </c>
      <c r="G192" s="40">
        <f t="shared" ref="G192:G195" si="26">SUM((100-$G$10)/100*F192)</f>
        <v>6.9119999999999999</v>
      </c>
      <c r="H192" s="40">
        <f t="shared" ref="H192:H195" si="27">SUM(G192*$H$10)</f>
        <v>169.34399999999999</v>
      </c>
    </row>
    <row r="193" spans="1:8" s="17" customFormat="1">
      <c r="B193" s="31" t="s">
        <v>327</v>
      </c>
      <c r="C193" s="31" t="s">
        <v>328</v>
      </c>
      <c r="D193" s="30">
        <v>10</v>
      </c>
      <c r="E193" s="30">
        <v>50</v>
      </c>
      <c r="F193" s="48">
        <v>8.14</v>
      </c>
      <c r="G193" s="40">
        <f t="shared" si="26"/>
        <v>7.3260000000000005</v>
      </c>
      <c r="H193" s="40">
        <f t="shared" si="27"/>
        <v>179.48700000000002</v>
      </c>
    </row>
    <row r="194" spans="1:8" s="17" customFormat="1">
      <c r="B194" s="31" t="s">
        <v>329</v>
      </c>
      <c r="C194" s="31" t="s">
        <v>330</v>
      </c>
      <c r="D194" s="30">
        <v>10</v>
      </c>
      <c r="E194" s="30">
        <v>40</v>
      </c>
      <c r="F194" s="48">
        <v>9.4599999999999991</v>
      </c>
      <c r="G194" s="40">
        <f t="shared" si="26"/>
        <v>8.5139999999999993</v>
      </c>
      <c r="H194" s="40">
        <f t="shared" si="27"/>
        <v>208.59299999999999</v>
      </c>
    </row>
    <row r="195" spans="1:8" s="17" customFormat="1">
      <c r="B195" s="31" t="s">
        <v>331</v>
      </c>
      <c r="C195" s="31" t="s">
        <v>332</v>
      </c>
      <c r="D195" s="30">
        <v>2</v>
      </c>
      <c r="E195" s="30">
        <v>16</v>
      </c>
      <c r="F195" s="48">
        <v>11.01</v>
      </c>
      <c r="G195" s="40">
        <f t="shared" si="26"/>
        <v>9.9090000000000007</v>
      </c>
      <c r="H195" s="40">
        <f t="shared" si="27"/>
        <v>242.77050000000003</v>
      </c>
    </row>
    <row r="196" spans="1:8">
      <c r="A196" s="51" t="s">
        <v>461</v>
      </c>
      <c r="B196" s="21" t="s">
        <v>338</v>
      </c>
      <c r="C196" s="22"/>
      <c r="D196" s="10"/>
      <c r="E196" s="10"/>
      <c r="F196" s="42"/>
      <c r="G196" s="26"/>
      <c r="H196" s="26"/>
    </row>
    <row r="197" spans="1:8" s="17" customFormat="1">
      <c r="B197" s="31" t="s">
        <v>73</v>
      </c>
      <c r="C197" s="31" t="s">
        <v>333</v>
      </c>
      <c r="D197" s="31">
        <v>10</v>
      </c>
      <c r="E197" s="32">
        <v>80</v>
      </c>
      <c r="F197" s="48">
        <v>9.77</v>
      </c>
      <c r="G197" s="40">
        <f t="shared" ref="G197:G201" si="28">SUM((100-$G$10)/100*F197)</f>
        <v>8.7929999999999993</v>
      </c>
      <c r="H197" s="40">
        <f t="shared" ref="H197:H201" si="29">SUM(G197*$H$10)</f>
        <v>215.42849999999999</v>
      </c>
    </row>
    <row r="198" spans="1:8" s="17" customFormat="1">
      <c r="B198" s="31" t="s">
        <v>74</v>
      </c>
      <c r="C198" s="31" t="s">
        <v>334</v>
      </c>
      <c r="D198" s="31">
        <v>10</v>
      </c>
      <c r="E198" s="32">
        <v>60</v>
      </c>
      <c r="F198" s="48">
        <v>11.16</v>
      </c>
      <c r="G198" s="40">
        <f t="shared" si="28"/>
        <v>10.044</v>
      </c>
      <c r="H198" s="40">
        <f t="shared" si="29"/>
        <v>246.078</v>
      </c>
    </row>
    <row r="199" spans="1:8" s="17" customFormat="1">
      <c r="B199" s="31" t="s">
        <v>77</v>
      </c>
      <c r="C199" s="31" t="s">
        <v>335</v>
      </c>
      <c r="D199" s="31">
        <v>10</v>
      </c>
      <c r="E199" s="32">
        <v>40</v>
      </c>
      <c r="F199" s="48">
        <v>11.78</v>
      </c>
      <c r="G199" s="40">
        <f t="shared" si="28"/>
        <v>10.602</v>
      </c>
      <c r="H199" s="40">
        <f t="shared" si="29"/>
        <v>259.74900000000002</v>
      </c>
    </row>
    <row r="200" spans="1:8" s="17" customFormat="1">
      <c r="B200" s="31" t="s">
        <v>34</v>
      </c>
      <c r="C200" s="31" t="s">
        <v>336</v>
      </c>
      <c r="D200" s="31">
        <v>4</v>
      </c>
      <c r="E200" s="32">
        <v>20</v>
      </c>
      <c r="F200" s="48">
        <v>18.29</v>
      </c>
      <c r="G200" s="40">
        <f t="shared" si="28"/>
        <v>16.460999999999999</v>
      </c>
      <c r="H200" s="40">
        <f t="shared" si="29"/>
        <v>403.29449999999997</v>
      </c>
    </row>
    <row r="201" spans="1:8" s="17" customFormat="1">
      <c r="B201" s="31" t="s">
        <v>35</v>
      </c>
      <c r="C201" s="31" t="s">
        <v>337</v>
      </c>
      <c r="D201" s="31">
        <v>2</v>
      </c>
      <c r="E201" s="32">
        <v>12</v>
      </c>
      <c r="F201" s="48">
        <v>31.78</v>
      </c>
      <c r="G201" s="40">
        <f t="shared" si="28"/>
        <v>28.602</v>
      </c>
      <c r="H201" s="40">
        <f t="shared" si="29"/>
        <v>700.74900000000002</v>
      </c>
    </row>
    <row r="202" spans="1:8">
      <c r="A202" s="51" t="s">
        <v>462</v>
      </c>
      <c r="B202" s="21" t="s">
        <v>339</v>
      </c>
      <c r="C202" s="22"/>
      <c r="D202" s="10"/>
      <c r="E202" s="10"/>
      <c r="F202" s="42"/>
      <c r="G202" s="26"/>
      <c r="H202" s="26"/>
    </row>
    <row r="203" spans="1:8" s="17" customFormat="1">
      <c r="B203" s="31" t="s">
        <v>73</v>
      </c>
      <c r="C203" s="31" t="s">
        <v>340</v>
      </c>
      <c r="D203" s="31">
        <v>10</v>
      </c>
      <c r="E203" s="32">
        <v>80</v>
      </c>
      <c r="F203" s="48">
        <v>9.77</v>
      </c>
      <c r="G203" s="40">
        <f t="shared" ref="G203:G209" si="30">SUM((100-$G$10)/100*F203)</f>
        <v>8.7929999999999993</v>
      </c>
      <c r="H203" s="40">
        <f t="shared" ref="H203:H209" si="31">SUM(G203*$H$10)</f>
        <v>215.42849999999999</v>
      </c>
    </row>
    <row r="204" spans="1:8" s="17" customFormat="1">
      <c r="B204" s="31" t="s">
        <v>74</v>
      </c>
      <c r="C204" s="31" t="s">
        <v>341</v>
      </c>
      <c r="D204" s="31">
        <v>10</v>
      </c>
      <c r="E204" s="32">
        <v>60</v>
      </c>
      <c r="F204" s="48">
        <v>10.54</v>
      </c>
      <c r="G204" s="40">
        <f t="shared" si="30"/>
        <v>9.4859999999999989</v>
      </c>
      <c r="H204" s="40">
        <f t="shared" si="31"/>
        <v>232.40699999999998</v>
      </c>
    </row>
    <row r="205" spans="1:8" s="17" customFormat="1">
      <c r="B205" s="31" t="s">
        <v>77</v>
      </c>
      <c r="C205" s="31" t="s">
        <v>342</v>
      </c>
      <c r="D205" s="31">
        <v>10</v>
      </c>
      <c r="E205" s="32">
        <v>40</v>
      </c>
      <c r="F205" s="48">
        <v>13.1</v>
      </c>
      <c r="G205" s="40">
        <f t="shared" si="30"/>
        <v>11.79</v>
      </c>
      <c r="H205" s="40">
        <f t="shared" si="31"/>
        <v>288.85499999999996</v>
      </c>
    </row>
    <row r="206" spans="1:8" s="17" customFormat="1">
      <c r="B206" s="31" t="s">
        <v>34</v>
      </c>
      <c r="C206" s="31" t="s">
        <v>343</v>
      </c>
      <c r="D206" s="31">
        <v>4</v>
      </c>
      <c r="E206" s="32">
        <v>20</v>
      </c>
      <c r="F206" s="48">
        <v>19.380000000000003</v>
      </c>
      <c r="G206" s="40">
        <f t="shared" si="30"/>
        <v>17.442000000000004</v>
      </c>
      <c r="H206" s="40">
        <f t="shared" si="31"/>
        <v>427.32900000000006</v>
      </c>
    </row>
    <row r="207" spans="1:8" s="17" customFormat="1">
      <c r="B207" s="31" t="s">
        <v>35</v>
      </c>
      <c r="C207" s="31" t="s">
        <v>344</v>
      </c>
      <c r="D207" s="31">
        <v>4</v>
      </c>
      <c r="E207" s="32">
        <v>12</v>
      </c>
      <c r="F207" s="48">
        <v>29.45</v>
      </c>
      <c r="G207" s="40">
        <f t="shared" si="30"/>
        <v>26.504999999999999</v>
      </c>
      <c r="H207" s="40">
        <f t="shared" si="31"/>
        <v>649.37249999999995</v>
      </c>
    </row>
    <row r="208" spans="1:8" s="17" customFormat="1">
      <c r="B208" s="31" t="s">
        <v>36</v>
      </c>
      <c r="C208" s="31" t="s">
        <v>345</v>
      </c>
      <c r="D208" s="31">
        <v>2</v>
      </c>
      <c r="E208" s="32">
        <v>8</v>
      </c>
      <c r="F208" s="48">
        <v>38.75</v>
      </c>
      <c r="G208" s="40">
        <f t="shared" si="30"/>
        <v>34.875</v>
      </c>
      <c r="H208" s="40">
        <f t="shared" si="31"/>
        <v>854.4375</v>
      </c>
    </row>
    <row r="209" spans="1:8" s="17" customFormat="1">
      <c r="B209" s="31" t="s">
        <v>37</v>
      </c>
      <c r="C209" s="31" t="s">
        <v>346</v>
      </c>
      <c r="D209" s="31">
        <v>1</v>
      </c>
      <c r="E209" s="32">
        <v>4</v>
      </c>
      <c r="F209" s="48">
        <v>48.83</v>
      </c>
      <c r="G209" s="40">
        <f t="shared" si="30"/>
        <v>43.947000000000003</v>
      </c>
      <c r="H209" s="40">
        <f t="shared" si="31"/>
        <v>1076.7015000000001</v>
      </c>
    </row>
    <row r="210" spans="1:8">
      <c r="A210" s="51" t="s">
        <v>460</v>
      </c>
      <c r="B210" s="21" t="s">
        <v>450</v>
      </c>
      <c r="C210" s="22"/>
      <c r="D210" s="10"/>
      <c r="E210" s="10"/>
      <c r="F210" s="42"/>
      <c r="G210" s="26"/>
      <c r="H210" s="26"/>
    </row>
    <row r="211" spans="1:8" s="17" customFormat="1">
      <c r="A211" s="17" t="s">
        <v>59</v>
      </c>
      <c r="B211" s="31" t="s">
        <v>73</v>
      </c>
      <c r="C211" s="31" t="s">
        <v>347</v>
      </c>
      <c r="D211" s="31">
        <v>10</v>
      </c>
      <c r="E211" s="32">
        <v>50</v>
      </c>
      <c r="F211" s="48">
        <v>9.61</v>
      </c>
      <c r="G211" s="40">
        <f t="shared" ref="G211:G213" si="32">SUM((100-$G$10)/100*F211)</f>
        <v>8.6489999999999991</v>
      </c>
      <c r="H211" s="40">
        <f t="shared" ref="H211:H213" si="33">SUM(G211*$H$10)</f>
        <v>211.90049999999997</v>
      </c>
    </row>
    <row r="212" spans="1:8" s="17" customFormat="1">
      <c r="B212" s="31" t="s">
        <v>74</v>
      </c>
      <c r="C212" s="31" t="s">
        <v>348</v>
      </c>
      <c r="D212" s="31">
        <v>10</v>
      </c>
      <c r="E212" s="32">
        <v>40</v>
      </c>
      <c r="F212" s="48">
        <v>10.62</v>
      </c>
      <c r="G212" s="40">
        <f t="shared" si="32"/>
        <v>9.5579999999999998</v>
      </c>
      <c r="H212" s="40">
        <f t="shared" si="33"/>
        <v>234.17099999999999</v>
      </c>
    </row>
    <row r="213" spans="1:8" s="17" customFormat="1">
      <c r="B213" s="31" t="s">
        <v>77</v>
      </c>
      <c r="C213" s="31" t="s">
        <v>349</v>
      </c>
      <c r="D213" s="31">
        <v>10</v>
      </c>
      <c r="E213" s="32">
        <v>30</v>
      </c>
      <c r="F213" s="48">
        <v>13.95</v>
      </c>
      <c r="G213" s="40">
        <f t="shared" si="32"/>
        <v>12.555</v>
      </c>
      <c r="H213" s="40">
        <f t="shared" si="33"/>
        <v>307.59749999999997</v>
      </c>
    </row>
    <row r="214" spans="1:8" s="17" customFormat="1">
      <c r="B214" s="31"/>
      <c r="C214" s="31"/>
      <c r="D214" s="31"/>
      <c r="E214" s="32"/>
      <c r="F214" s="49" t="s">
        <v>59</v>
      </c>
      <c r="G214" s="33"/>
      <c r="H214" s="33"/>
    </row>
    <row r="215" spans="1:8">
      <c r="A215" s="51" t="s">
        <v>457</v>
      </c>
      <c r="B215" s="21" t="s">
        <v>351</v>
      </c>
      <c r="C215" s="22"/>
      <c r="D215" s="10"/>
      <c r="E215" s="10"/>
      <c r="F215" s="42"/>
      <c r="G215" s="26"/>
      <c r="H215" s="26"/>
    </row>
    <row r="216" spans="1:8" s="17" customFormat="1">
      <c r="B216" s="31" t="s">
        <v>73</v>
      </c>
      <c r="C216" s="31" t="s">
        <v>352</v>
      </c>
      <c r="D216" s="31">
        <v>10</v>
      </c>
      <c r="E216" s="34">
        <v>120</v>
      </c>
      <c r="F216" s="48">
        <v>5.66</v>
      </c>
      <c r="G216" s="40">
        <f t="shared" ref="G216:G228" si="34">SUM((100-$G$10)/100*F216)</f>
        <v>5.0940000000000003</v>
      </c>
      <c r="H216" s="40">
        <f t="shared" ref="H216:H228" si="35">SUM(G216*$H$10)</f>
        <v>124.80300000000001</v>
      </c>
    </row>
    <row r="217" spans="1:8" s="17" customFormat="1">
      <c r="B217" s="31" t="s">
        <v>32</v>
      </c>
      <c r="C217" s="31" t="s">
        <v>353</v>
      </c>
      <c r="D217" s="31">
        <v>10</v>
      </c>
      <c r="E217" s="34">
        <v>80</v>
      </c>
      <c r="F217" s="48">
        <v>6.2</v>
      </c>
      <c r="G217" s="40">
        <f t="shared" si="34"/>
        <v>5.58</v>
      </c>
      <c r="H217" s="40">
        <f t="shared" si="35"/>
        <v>136.71</v>
      </c>
    </row>
    <row r="218" spans="1:8" s="17" customFormat="1">
      <c r="B218" s="31" t="s">
        <v>38</v>
      </c>
      <c r="C218" s="31" t="s">
        <v>354</v>
      </c>
      <c r="D218" s="31">
        <v>10</v>
      </c>
      <c r="E218" s="34">
        <v>120</v>
      </c>
      <c r="F218" s="48">
        <v>6.2799999999999994</v>
      </c>
      <c r="G218" s="40">
        <f t="shared" si="34"/>
        <v>5.6519999999999992</v>
      </c>
      <c r="H218" s="40">
        <f t="shared" si="35"/>
        <v>138.47399999999999</v>
      </c>
    </row>
    <row r="219" spans="1:8" s="17" customFormat="1">
      <c r="B219" s="31" t="s">
        <v>75</v>
      </c>
      <c r="C219" s="31" t="s">
        <v>355</v>
      </c>
      <c r="D219" s="31">
        <v>10</v>
      </c>
      <c r="E219" s="34">
        <v>80</v>
      </c>
      <c r="F219" s="48">
        <v>6.82</v>
      </c>
      <c r="G219" s="40">
        <f t="shared" si="34"/>
        <v>6.1380000000000008</v>
      </c>
      <c r="H219" s="40">
        <f t="shared" si="35"/>
        <v>150.38100000000003</v>
      </c>
    </row>
    <row r="220" spans="1:8" s="17" customFormat="1">
      <c r="B220" s="31" t="s">
        <v>76</v>
      </c>
      <c r="C220" s="31" t="s">
        <v>356</v>
      </c>
      <c r="D220" s="31">
        <v>10</v>
      </c>
      <c r="E220" s="34">
        <v>100</v>
      </c>
      <c r="F220" s="48">
        <v>6.9799999999999995</v>
      </c>
      <c r="G220" s="40">
        <f t="shared" si="34"/>
        <v>6.282</v>
      </c>
      <c r="H220" s="40">
        <f t="shared" si="35"/>
        <v>153.90899999999999</v>
      </c>
    </row>
    <row r="221" spans="1:8" s="17" customFormat="1">
      <c r="B221" s="31" t="s">
        <v>77</v>
      </c>
      <c r="C221" s="31" t="s">
        <v>357</v>
      </c>
      <c r="D221" s="31">
        <v>10</v>
      </c>
      <c r="E221" s="34">
        <v>80</v>
      </c>
      <c r="F221" s="48">
        <v>7.83</v>
      </c>
      <c r="G221" s="40">
        <f t="shared" si="34"/>
        <v>7.0470000000000006</v>
      </c>
      <c r="H221" s="40">
        <f t="shared" si="35"/>
        <v>172.65150000000003</v>
      </c>
    </row>
    <row r="222" spans="1:8" s="17" customFormat="1">
      <c r="B222" s="31" t="s">
        <v>33</v>
      </c>
      <c r="C222" s="31" t="s">
        <v>358</v>
      </c>
      <c r="D222" s="31">
        <v>10</v>
      </c>
      <c r="E222" s="34">
        <v>50</v>
      </c>
      <c r="F222" s="48">
        <v>8.99</v>
      </c>
      <c r="G222" s="40">
        <f t="shared" si="34"/>
        <v>8.0910000000000011</v>
      </c>
      <c r="H222" s="40">
        <f t="shared" si="35"/>
        <v>198.22950000000003</v>
      </c>
    </row>
    <row r="223" spans="1:8" s="17" customFormat="1">
      <c r="B223" s="31" t="s">
        <v>39</v>
      </c>
      <c r="C223" s="31" t="s">
        <v>359</v>
      </c>
      <c r="D223" s="31">
        <v>10</v>
      </c>
      <c r="E223" s="34">
        <v>50</v>
      </c>
      <c r="F223" s="48">
        <v>8.61</v>
      </c>
      <c r="G223" s="40">
        <f t="shared" si="34"/>
        <v>7.7489999999999997</v>
      </c>
      <c r="H223" s="40">
        <f t="shared" si="35"/>
        <v>189.85049999999998</v>
      </c>
    </row>
    <row r="224" spans="1:8" s="17" customFormat="1">
      <c r="B224" s="31" t="s">
        <v>34</v>
      </c>
      <c r="C224" s="31" t="s">
        <v>360</v>
      </c>
      <c r="D224" s="31">
        <v>10</v>
      </c>
      <c r="E224" s="34">
        <v>50</v>
      </c>
      <c r="F224" s="48">
        <v>11.94</v>
      </c>
      <c r="G224" s="40">
        <f t="shared" si="34"/>
        <v>10.746</v>
      </c>
      <c r="H224" s="40">
        <f t="shared" si="35"/>
        <v>263.27699999999999</v>
      </c>
    </row>
    <row r="225" spans="1:8" s="17" customFormat="1">
      <c r="B225" s="31" t="s">
        <v>350</v>
      </c>
      <c r="C225" s="31" t="s">
        <v>361</v>
      </c>
      <c r="D225" s="31">
        <v>4</v>
      </c>
      <c r="E225" s="34">
        <v>24</v>
      </c>
      <c r="F225" s="48">
        <v>12.25</v>
      </c>
      <c r="G225" s="40">
        <f t="shared" si="34"/>
        <v>11.025</v>
      </c>
      <c r="H225" s="40">
        <f t="shared" si="35"/>
        <v>270.11250000000001</v>
      </c>
    </row>
    <row r="226" spans="1:8" s="17" customFormat="1">
      <c r="B226" s="31" t="s">
        <v>35</v>
      </c>
      <c r="C226" s="31" t="s">
        <v>362</v>
      </c>
      <c r="D226" s="31">
        <v>4</v>
      </c>
      <c r="E226" s="34">
        <v>24</v>
      </c>
      <c r="F226" s="48">
        <v>13.18</v>
      </c>
      <c r="G226" s="40">
        <f t="shared" si="34"/>
        <v>11.862</v>
      </c>
      <c r="H226" s="40">
        <f t="shared" si="35"/>
        <v>290.61900000000003</v>
      </c>
    </row>
    <row r="227" spans="1:8" s="17" customFormat="1">
      <c r="B227" s="31" t="s">
        <v>36</v>
      </c>
      <c r="C227" s="31" t="s">
        <v>363</v>
      </c>
      <c r="D227" s="31">
        <v>4</v>
      </c>
      <c r="E227" s="34">
        <v>20</v>
      </c>
      <c r="F227" s="48">
        <v>20.39</v>
      </c>
      <c r="G227" s="40">
        <f t="shared" si="34"/>
        <v>18.351000000000003</v>
      </c>
      <c r="H227" s="40">
        <f t="shared" si="35"/>
        <v>449.59950000000009</v>
      </c>
    </row>
    <row r="228" spans="1:8" s="17" customFormat="1">
      <c r="B228" s="31" t="s">
        <v>37</v>
      </c>
      <c r="C228" s="31" t="s">
        <v>364</v>
      </c>
      <c r="D228" s="31">
        <v>2</v>
      </c>
      <c r="E228" s="34">
        <v>10</v>
      </c>
      <c r="F228" s="48">
        <v>30.69</v>
      </c>
      <c r="G228" s="40">
        <f t="shared" si="34"/>
        <v>27.621000000000002</v>
      </c>
      <c r="H228" s="40">
        <f t="shared" si="35"/>
        <v>676.71450000000004</v>
      </c>
    </row>
    <row r="229" spans="1:8">
      <c r="A229" s="51" t="s">
        <v>458</v>
      </c>
      <c r="B229" s="21" t="s">
        <v>449</v>
      </c>
      <c r="C229" s="22"/>
      <c r="D229" s="10"/>
      <c r="E229" s="10"/>
      <c r="F229" s="42"/>
      <c r="G229" s="26"/>
      <c r="H229" s="26"/>
    </row>
    <row r="230" spans="1:8" s="17" customFormat="1">
      <c r="B230" s="31" t="s">
        <v>73</v>
      </c>
      <c r="C230" s="31" t="s">
        <v>365</v>
      </c>
      <c r="D230" s="31">
        <v>10</v>
      </c>
      <c r="E230" s="32">
        <v>150</v>
      </c>
      <c r="F230" s="48">
        <v>5.66</v>
      </c>
      <c r="G230" s="40">
        <f t="shared" ref="G230:G246" si="36">SUM((100-$G$10)/100*F230)</f>
        <v>5.0940000000000003</v>
      </c>
      <c r="H230" s="40">
        <f t="shared" ref="H230:H246" si="37">SUM(G230*$H$10)</f>
        <v>124.80300000000001</v>
      </c>
    </row>
    <row r="231" spans="1:8" s="17" customFormat="1">
      <c r="B231" s="31" t="s">
        <v>32</v>
      </c>
      <c r="C231" s="31" t="s">
        <v>366</v>
      </c>
      <c r="D231" s="31">
        <v>10</v>
      </c>
      <c r="E231" s="32">
        <v>100</v>
      </c>
      <c r="F231" s="48">
        <v>6.4399999999999995</v>
      </c>
      <c r="G231" s="40">
        <f t="shared" si="36"/>
        <v>5.7959999999999994</v>
      </c>
      <c r="H231" s="40">
        <f t="shared" si="37"/>
        <v>142.00199999999998</v>
      </c>
    </row>
    <row r="232" spans="1:8" s="17" customFormat="1">
      <c r="B232" s="31" t="s">
        <v>38</v>
      </c>
      <c r="C232" s="31" t="s">
        <v>367</v>
      </c>
      <c r="D232" s="31">
        <v>10</v>
      </c>
      <c r="E232" s="32">
        <v>120</v>
      </c>
      <c r="F232" s="48">
        <v>6.2</v>
      </c>
      <c r="G232" s="40">
        <f t="shared" si="36"/>
        <v>5.58</v>
      </c>
      <c r="H232" s="40">
        <f t="shared" si="37"/>
        <v>136.71</v>
      </c>
    </row>
    <row r="233" spans="1:8" s="17" customFormat="1">
      <c r="B233" s="31" t="s">
        <v>75</v>
      </c>
      <c r="C233" s="31" t="s">
        <v>368</v>
      </c>
      <c r="D233" s="31">
        <v>10</v>
      </c>
      <c r="E233" s="32">
        <v>100</v>
      </c>
      <c r="F233" s="48">
        <v>6.1099999999999994</v>
      </c>
      <c r="G233" s="40">
        <f t="shared" si="36"/>
        <v>5.4989999999999997</v>
      </c>
      <c r="H233" s="40">
        <f t="shared" si="37"/>
        <v>134.72549999999998</v>
      </c>
    </row>
    <row r="234" spans="1:8" s="17" customFormat="1">
      <c r="B234" s="31" t="s">
        <v>76</v>
      </c>
      <c r="C234" s="31" t="s">
        <v>369</v>
      </c>
      <c r="D234" s="31">
        <v>10</v>
      </c>
      <c r="E234" s="32">
        <v>100</v>
      </c>
      <c r="F234" s="48">
        <v>6.67</v>
      </c>
      <c r="G234" s="40">
        <f t="shared" si="36"/>
        <v>6.0030000000000001</v>
      </c>
      <c r="H234" s="40">
        <f t="shared" si="37"/>
        <v>147.0735</v>
      </c>
    </row>
    <row r="235" spans="1:8" s="17" customFormat="1">
      <c r="B235" s="31" t="s">
        <v>77</v>
      </c>
      <c r="C235" s="31" t="s">
        <v>370</v>
      </c>
      <c r="D235" s="31">
        <v>10</v>
      </c>
      <c r="E235" s="32">
        <v>80</v>
      </c>
      <c r="F235" s="48">
        <v>6.8999999999999995</v>
      </c>
      <c r="G235" s="40">
        <f t="shared" si="36"/>
        <v>6.21</v>
      </c>
      <c r="H235" s="40">
        <f t="shared" si="37"/>
        <v>152.14500000000001</v>
      </c>
    </row>
    <row r="236" spans="1:8" s="17" customFormat="1">
      <c r="B236" s="31" t="s">
        <v>33</v>
      </c>
      <c r="C236" s="31" t="s">
        <v>371</v>
      </c>
      <c r="D236" s="31">
        <v>10</v>
      </c>
      <c r="E236" s="32">
        <v>50</v>
      </c>
      <c r="F236" s="48">
        <v>8.5299999999999994</v>
      </c>
      <c r="G236" s="40">
        <f t="shared" si="36"/>
        <v>7.6769999999999996</v>
      </c>
      <c r="H236" s="40">
        <f t="shared" si="37"/>
        <v>188.0865</v>
      </c>
    </row>
    <row r="237" spans="1:8" s="17" customFormat="1">
      <c r="B237" s="31" t="s">
        <v>39</v>
      </c>
      <c r="C237" s="31" t="s">
        <v>372</v>
      </c>
      <c r="D237" s="31">
        <v>10</v>
      </c>
      <c r="E237" s="32">
        <v>50</v>
      </c>
      <c r="F237" s="48">
        <v>8.5299999999999994</v>
      </c>
      <c r="G237" s="40">
        <f t="shared" si="36"/>
        <v>7.6769999999999996</v>
      </c>
      <c r="H237" s="40">
        <f t="shared" si="37"/>
        <v>188.0865</v>
      </c>
    </row>
    <row r="238" spans="1:8" s="17" customFormat="1">
      <c r="B238" s="31" t="s">
        <v>34</v>
      </c>
      <c r="C238" s="31" t="s">
        <v>373</v>
      </c>
      <c r="D238" s="31">
        <v>5</v>
      </c>
      <c r="E238" s="32">
        <v>50</v>
      </c>
      <c r="F238" s="48">
        <v>8.7899999999999991</v>
      </c>
      <c r="G238" s="40">
        <f t="shared" si="36"/>
        <v>7.9109999999999996</v>
      </c>
      <c r="H238" s="40">
        <f t="shared" si="37"/>
        <v>193.81949999999998</v>
      </c>
    </row>
    <row r="239" spans="1:8" s="17" customFormat="1">
      <c r="B239" s="31" t="s">
        <v>350</v>
      </c>
      <c r="C239" s="31" t="s">
        <v>374</v>
      </c>
      <c r="D239" s="31">
        <v>4</v>
      </c>
      <c r="E239" s="32">
        <v>24</v>
      </c>
      <c r="F239" s="48">
        <v>11.32</v>
      </c>
      <c r="G239" s="40">
        <f t="shared" si="36"/>
        <v>10.188000000000001</v>
      </c>
      <c r="H239" s="40">
        <f t="shared" si="37"/>
        <v>249.60600000000002</v>
      </c>
    </row>
    <row r="240" spans="1:8" s="17" customFormat="1">
      <c r="B240" s="31" t="s">
        <v>35</v>
      </c>
      <c r="C240" s="31" t="s">
        <v>375</v>
      </c>
      <c r="D240" s="31">
        <v>4</v>
      </c>
      <c r="E240" s="32">
        <v>24</v>
      </c>
      <c r="F240" s="48">
        <v>12.92</v>
      </c>
      <c r="G240" s="40">
        <f t="shared" si="36"/>
        <v>11.628</v>
      </c>
      <c r="H240" s="40">
        <f t="shared" si="37"/>
        <v>284.88600000000002</v>
      </c>
    </row>
    <row r="241" spans="1:8" s="17" customFormat="1">
      <c r="B241" s="31" t="s">
        <v>36</v>
      </c>
      <c r="C241" s="31" t="s">
        <v>376</v>
      </c>
      <c r="D241" s="31">
        <v>4</v>
      </c>
      <c r="E241" s="32">
        <v>20</v>
      </c>
      <c r="F241" s="48">
        <v>19.03</v>
      </c>
      <c r="G241" s="40">
        <f t="shared" si="36"/>
        <v>17.127000000000002</v>
      </c>
      <c r="H241" s="40">
        <f t="shared" si="37"/>
        <v>419.61150000000004</v>
      </c>
    </row>
    <row r="242" spans="1:8" s="17" customFormat="1">
      <c r="B242" s="31" t="s">
        <v>37</v>
      </c>
      <c r="C242" s="31" t="s">
        <v>377</v>
      </c>
      <c r="D242" s="31">
        <v>2</v>
      </c>
      <c r="E242" s="32">
        <v>10</v>
      </c>
      <c r="F242" s="48">
        <v>25.35</v>
      </c>
      <c r="G242" s="40">
        <f t="shared" si="36"/>
        <v>22.815000000000001</v>
      </c>
      <c r="H242" s="40">
        <f t="shared" si="37"/>
        <v>558.96750000000009</v>
      </c>
    </row>
    <row r="243" spans="1:8" s="17" customFormat="1">
      <c r="B243" s="31" t="s">
        <v>378</v>
      </c>
      <c r="C243" s="31" t="s">
        <v>379</v>
      </c>
      <c r="D243" s="31">
        <v>1</v>
      </c>
      <c r="E243" s="32">
        <v>2</v>
      </c>
      <c r="F243" s="48">
        <v>148.03</v>
      </c>
      <c r="G243" s="40">
        <f t="shared" si="36"/>
        <v>133.227</v>
      </c>
      <c r="H243" s="40">
        <f t="shared" si="37"/>
        <v>3264.0615000000003</v>
      </c>
    </row>
    <row r="244" spans="1:8" s="17" customFormat="1">
      <c r="B244" s="31" t="s">
        <v>380</v>
      </c>
      <c r="C244" s="31" t="s">
        <v>381</v>
      </c>
      <c r="D244" s="31">
        <v>1</v>
      </c>
      <c r="E244" s="32">
        <v>1</v>
      </c>
      <c r="F244" s="48">
        <v>110.83</v>
      </c>
      <c r="G244" s="40">
        <f t="shared" si="36"/>
        <v>99.747</v>
      </c>
      <c r="H244" s="40">
        <f t="shared" si="37"/>
        <v>2443.8015</v>
      </c>
    </row>
    <row r="245" spans="1:8" s="17" customFormat="1">
      <c r="B245" s="31" t="s">
        <v>382</v>
      </c>
      <c r="C245" s="31" t="s">
        <v>383</v>
      </c>
      <c r="D245" s="31">
        <v>1</v>
      </c>
      <c r="E245" s="32">
        <v>1</v>
      </c>
      <c r="F245" s="48">
        <v>167.4</v>
      </c>
      <c r="G245" s="40">
        <f t="shared" si="36"/>
        <v>150.66</v>
      </c>
      <c r="H245" s="40">
        <f t="shared" si="37"/>
        <v>3691.17</v>
      </c>
    </row>
    <row r="246" spans="1:8" s="17" customFormat="1">
      <c r="B246" s="31" t="s">
        <v>384</v>
      </c>
      <c r="C246" s="31" t="s">
        <v>385</v>
      </c>
      <c r="D246" s="31">
        <v>1</v>
      </c>
      <c r="E246" s="32">
        <v>1</v>
      </c>
      <c r="F246" s="48">
        <v>206.15</v>
      </c>
      <c r="G246" s="40">
        <f t="shared" si="36"/>
        <v>185.535</v>
      </c>
      <c r="H246" s="40">
        <f t="shared" si="37"/>
        <v>4545.6075000000001</v>
      </c>
    </row>
    <row r="247" spans="1:8">
      <c r="A247" s="51" t="s">
        <v>98</v>
      </c>
      <c r="B247" s="21" t="s">
        <v>411</v>
      </c>
      <c r="C247" s="22"/>
      <c r="D247" s="10"/>
      <c r="E247" s="10"/>
      <c r="F247" s="42"/>
      <c r="G247" s="26"/>
      <c r="H247" s="26"/>
    </row>
    <row r="248" spans="1:8" s="17" customFormat="1">
      <c r="B248" s="31" t="s">
        <v>386</v>
      </c>
      <c r="C248" s="31" t="s">
        <v>394</v>
      </c>
      <c r="D248" s="31">
        <v>10</v>
      </c>
      <c r="E248" s="32">
        <v>60</v>
      </c>
      <c r="F248" s="48">
        <v>10.84</v>
      </c>
      <c r="G248" s="40">
        <f t="shared" ref="G248:G264" si="38">SUM((100-$G$10)/100*F248)</f>
        <v>9.7560000000000002</v>
      </c>
      <c r="H248" s="40">
        <f t="shared" ref="H248:H264" si="39">SUM(G248*$H$10)</f>
        <v>239.02199999999999</v>
      </c>
    </row>
    <row r="249" spans="1:8" s="17" customFormat="1">
      <c r="B249" s="31" t="s">
        <v>41</v>
      </c>
      <c r="C249" s="31" t="s">
        <v>395</v>
      </c>
      <c r="D249" s="31">
        <v>10</v>
      </c>
      <c r="E249" s="32">
        <v>60</v>
      </c>
      <c r="F249" s="48">
        <v>8.7899999999999991</v>
      </c>
      <c r="G249" s="40">
        <f t="shared" si="38"/>
        <v>7.9109999999999996</v>
      </c>
      <c r="H249" s="40">
        <f t="shared" si="39"/>
        <v>193.81949999999998</v>
      </c>
    </row>
    <row r="250" spans="1:8" s="17" customFormat="1">
      <c r="B250" s="31" t="s">
        <v>42</v>
      </c>
      <c r="C250" s="31" t="s">
        <v>396</v>
      </c>
      <c r="D250" s="31">
        <v>10</v>
      </c>
      <c r="E250" s="32">
        <v>50</v>
      </c>
      <c r="F250" s="48">
        <v>9.2099999999999991</v>
      </c>
      <c r="G250" s="40">
        <f t="shared" si="38"/>
        <v>8.2889999999999997</v>
      </c>
      <c r="H250" s="40">
        <f t="shared" si="39"/>
        <v>203.0805</v>
      </c>
    </row>
    <row r="251" spans="1:8" s="17" customFormat="1">
      <c r="B251" s="31" t="s">
        <v>43</v>
      </c>
      <c r="C251" s="31" t="s">
        <v>397</v>
      </c>
      <c r="D251" s="31">
        <v>10</v>
      </c>
      <c r="E251" s="32">
        <v>40</v>
      </c>
      <c r="F251" s="48">
        <v>9.4700000000000006</v>
      </c>
      <c r="G251" s="40">
        <f t="shared" si="38"/>
        <v>8.5230000000000015</v>
      </c>
      <c r="H251" s="40">
        <f t="shared" si="39"/>
        <v>208.81350000000003</v>
      </c>
    </row>
    <row r="252" spans="1:8" s="17" customFormat="1">
      <c r="B252" s="31" t="s">
        <v>44</v>
      </c>
      <c r="C252" s="31" t="s">
        <v>398</v>
      </c>
      <c r="D252" s="31">
        <v>10</v>
      </c>
      <c r="E252" s="32">
        <v>40</v>
      </c>
      <c r="F252" s="48">
        <v>10.39</v>
      </c>
      <c r="G252" s="40">
        <f t="shared" si="38"/>
        <v>9.3510000000000009</v>
      </c>
      <c r="H252" s="40">
        <f t="shared" si="39"/>
        <v>229.09950000000003</v>
      </c>
    </row>
    <row r="253" spans="1:8" s="17" customFormat="1">
      <c r="B253" s="31" t="s">
        <v>45</v>
      </c>
      <c r="C253" s="31" t="s">
        <v>399</v>
      </c>
      <c r="D253" s="31">
        <v>10</v>
      </c>
      <c r="E253" s="32">
        <v>30</v>
      </c>
      <c r="F253" s="48">
        <v>10.7</v>
      </c>
      <c r="G253" s="40">
        <f t="shared" si="38"/>
        <v>9.629999999999999</v>
      </c>
      <c r="H253" s="40">
        <f t="shared" si="39"/>
        <v>235.93499999999997</v>
      </c>
    </row>
    <row r="254" spans="1:8" s="17" customFormat="1">
      <c r="B254" s="31" t="s">
        <v>46</v>
      </c>
      <c r="C254" s="31" t="s">
        <v>400</v>
      </c>
      <c r="D254" s="31">
        <v>4</v>
      </c>
      <c r="E254" s="32">
        <v>24</v>
      </c>
      <c r="F254" s="48">
        <v>11.03</v>
      </c>
      <c r="G254" s="40">
        <f t="shared" si="38"/>
        <v>9.9269999999999996</v>
      </c>
      <c r="H254" s="40">
        <f t="shared" si="39"/>
        <v>243.2115</v>
      </c>
    </row>
    <row r="255" spans="1:8" s="17" customFormat="1">
      <c r="B255" s="31" t="s">
        <v>47</v>
      </c>
      <c r="C255" s="31" t="s">
        <v>401</v>
      </c>
      <c r="D255" s="31">
        <v>4</v>
      </c>
      <c r="E255" s="32">
        <v>16</v>
      </c>
      <c r="F255" s="48">
        <v>12.25</v>
      </c>
      <c r="G255" s="40">
        <f t="shared" si="38"/>
        <v>11.025</v>
      </c>
      <c r="H255" s="40">
        <f t="shared" si="39"/>
        <v>270.11250000000001</v>
      </c>
    </row>
    <row r="256" spans="1:8" s="17" customFormat="1">
      <c r="B256" s="31" t="s">
        <v>387</v>
      </c>
      <c r="C256" s="31" t="s">
        <v>402</v>
      </c>
      <c r="D256" s="31">
        <v>2</v>
      </c>
      <c r="E256" s="32">
        <v>12</v>
      </c>
      <c r="F256" s="48">
        <v>16.16</v>
      </c>
      <c r="G256" s="40">
        <f t="shared" si="38"/>
        <v>14.544</v>
      </c>
      <c r="H256" s="40">
        <f t="shared" si="39"/>
        <v>356.32800000000003</v>
      </c>
    </row>
    <row r="257" spans="1:8" s="17" customFormat="1">
      <c r="B257" s="31" t="s">
        <v>48</v>
      </c>
      <c r="C257" s="31" t="s">
        <v>403</v>
      </c>
      <c r="D257" s="31">
        <v>2</v>
      </c>
      <c r="E257" s="32">
        <v>10</v>
      </c>
      <c r="F257" s="48">
        <v>14.73</v>
      </c>
      <c r="G257" s="40">
        <f t="shared" si="38"/>
        <v>13.257000000000001</v>
      </c>
      <c r="H257" s="40">
        <f t="shared" si="39"/>
        <v>324.79650000000004</v>
      </c>
    </row>
    <row r="258" spans="1:8" s="17" customFormat="1">
      <c r="B258" s="31" t="s">
        <v>388</v>
      </c>
      <c r="C258" s="31" t="s">
        <v>404</v>
      </c>
      <c r="D258" s="31">
        <v>1</v>
      </c>
      <c r="E258" s="32">
        <v>8</v>
      </c>
      <c r="F258" s="48">
        <v>18.14</v>
      </c>
      <c r="G258" s="40">
        <f t="shared" si="38"/>
        <v>16.326000000000001</v>
      </c>
      <c r="H258" s="40">
        <f t="shared" si="39"/>
        <v>399.98700000000002</v>
      </c>
    </row>
    <row r="259" spans="1:8" s="17" customFormat="1">
      <c r="B259" s="31" t="s">
        <v>49</v>
      </c>
      <c r="C259" s="31" t="s">
        <v>405</v>
      </c>
      <c r="D259" s="31">
        <v>1</v>
      </c>
      <c r="E259" s="32">
        <v>6</v>
      </c>
      <c r="F259" s="48">
        <v>17.21</v>
      </c>
      <c r="G259" s="40">
        <f t="shared" si="38"/>
        <v>15.489000000000001</v>
      </c>
      <c r="H259" s="40">
        <f t="shared" si="39"/>
        <v>379.48050000000001</v>
      </c>
    </row>
    <row r="260" spans="1:8" s="17" customFormat="1">
      <c r="B260" s="31" t="s">
        <v>389</v>
      </c>
      <c r="C260" s="31" t="s">
        <v>406</v>
      </c>
      <c r="D260" s="31">
        <v>1</v>
      </c>
      <c r="E260" s="32">
        <v>6</v>
      </c>
      <c r="F260" s="48">
        <v>20.930000000000003</v>
      </c>
      <c r="G260" s="40">
        <f t="shared" si="38"/>
        <v>18.837000000000003</v>
      </c>
      <c r="H260" s="40">
        <f t="shared" si="39"/>
        <v>461.50650000000007</v>
      </c>
    </row>
    <row r="261" spans="1:8" s="17" customFormat="1">
      <c r="B261" s="31" t="s">
        <v>390</v>
      </c>
      <c r="C261" s="31" t="s">
        <v>407</v>
      </c>
      <c r="D261" s="31">
        <v>1</v>
      </c>
      <c r="E261" s="32">
        <v>2</v>
      </c>
      <c r="F261" s="48">
        <v>134.85</v>
      </c>
      <c r="G261" s="40">
        <f t="shared" si="38"/>
        <v>121.36499999999999</v>
      </c>
      <c r="H261" s="40">
        <f t="shared" si="39"/>
        <v>2973.4424999999997</v>
      </c>
    </row>
    <row r="262" spans="1:8" s="17" customFormat="1">
      <c r="B262" s="31" t="s">
        <v>391</v>
      </c>
      <c r="C262" s="31" t="s">
        <v>408</v>
      </c>
      <c r="D262" s="31">
        <v>1</v>
      </c>
      <c r="E262" s="32">
        <v>1</v>
      </c>
      <c r="F262" s="48">
        <v>86.8</v>
      </c>
      <c r="G262" s="40">
        <f t="shared" si="38"/>
        <v>78.12</v>
      </c>
      <c r="H262" s="40">
        <f t="shared" si="39"/>
        <v>1913.94</v>
      </c>
    </row>
    <row r="263" spans="1:8" s="17" customFormat="1">
      <c r="B263" s="31" t="s">
        <v>392</v>
      </c>
      <c r="C263" s="31" t="s">
        <v>409</v>
      </c>
      <c r="D263" s="31">
        <v>1</v>
      </c>
      <c r="E263" s="32">
        <v>1</v>
      </c>
      <c r="F263" s="48">
        <v>100.75</v>
      </c>
      <c r="G263" s="40">
        <f t="shared" si="38"/>
        <v>90.674999999999997</v>
      </c>
      <c r="H263" s="40">
        <f t="shared" si="39"/>
        <v>2221.5374999999999</v>
      </c>
    </row>
    <row r="264" spans="1:8" s="17" customFormat="1">
      <c r="B264" s="31" t="s">
        <v>393</v>
      </c>
      <c r="C264" s="31" t="s">
        <v>410</v>
      </c>
      <c r="D264" s="31">
        <v>1</v>
      </c>
      <c r="E264" s="32">
        <v>1</v>
      </c>
      <c r="F264" s="48">
        <v>123.23</v>
      </c>
      <c r="G264" s="40">
        <f t="shared" si="38"/>
        <v>110.90700000000001</v>
      </c>
      <c r="H264" s="40">
        <f t="shared" si="39"/>
        <v>2717.2215000000001</v>
      </c>
    </row>
    <row r="265" spans="1:8">
      <c r="A265" s="51" t="s">
        <v>468</v>
      </c>
      <c r="B265" s="21" t="s">
        <v>412</v>
      </c>
      <c r="C265" s="22"/>
      <c r="D265" s="10"/>
      <c r="E265" s="10"/>
      <c r="F265" s="42"/>
      <c r="G265" s="26"/>
      <c r="H265" s="26"/>
    </row>
    <row r="266" spans="1:8" s="17" customFormat="1">
      <c r="B266" s="31" t="s">
        <v>50</v>
      </c>
      <c r="C266" s="31" t="s">
        <v>413</v>
      </c>
      <c r="D266" s="31">
        <v>10</v>
      </c>
      <c r="E266" s="32">
        <v>30</v>
      </c>
      <c r="F266" s="48">
        <v>7.24</v>
      </c>
      <c r="G266" s="40">
        <f t="shared" ref="G266:G270" si="40">SUM((100-$G$10)/100*F266)</f>
        <v>6.516</v>
      </c>
      <c r="H266" s="40">
        <f t="shared" ref="H266:H270" si="41">SUM(G266*$H$10)</f>
        <v>159.642</v>
      </c>
    </row>
    <row r="267" spans="1:8" s="17" customFormat="1">
      <c r="B267" s="31" t="s">
        <v>51</v>
      </c>
      <c r="C267" s="31" t="s">
        <v>414</v>
      </c>
      <c r="D267" s="31">
        <v>10</v>
      </c>
      <c r="E267" s="32">
        <v>30</v>
      </c>
      <c r="F267" s="48">
        <v>9.3000000000000007</v>
      </c>
      <c r="G267" s="40">
        <f t="shared" si="40"/>
        <v>8.370000000000001</v>
      </c>
      <c r="H267" s="40">
        <f t="shared" si="41"/>
        <v>205.06500000000003</v>
      </c>
    </row>
    <row r="268" spans="1:8" s="17" customFormat="1">
      <c r="B268" s="31" t="s">
        <v>470</v>
      </c>
      <c r="C268" s="31" t="s">
        <v>415</v>
      </c>
      <c r="D268" s="31">
        <v>10</v>
      </c>
      <c r="E268" s="32">
        <v>30</v>
      </c>
      <c r="F268" s="48">
        <v>12.209999999999999</v>
      </c>
      <c r="G268" s="40">
        <f t="shared" si="40"/>
        <v>10.988999999999999</v>
      </c>
      <c r="H268" s="40">
        <f t="shared" si="41"/>
        <v>269.23049999999995</v>
      </c>
    </row>
    <row r="269" spans="1:8" s="17" customFormat="1">
      <c r="B269" s="31" t="s">
        <v>40</v>
      </c>
      <c r="C269" s="31" t="s">
        <v>416</v>
      </c>
      <c r="D269" s="31">
        <v>4</v>
      </c>
      <c r="E269" s="32">
        <v>24</v>
      </c>
      <c r="F269" s="48">
        <v>13.18</v>
      </c>
      <c r="G269" s="40">
        <f t="shared" si="40"/>
        <v>11.862</v>
      </c>
      <c r="H269" s="40">
        <f t="shared" si="41"/>
        <v>290.61900000000003</v>
      </c>
    </row>
    <row r="270" spans="1:8" s="17" customFormat="1">
      <c r="B270" s="31" t="s">
        <v>86</v>
      </c>
      <c r="C270" s="31" t="s">
        <v>417</v>
      </c>
      <c r="D270" s="31">
        <v>4</v>
      </c>
      <c r="E270" s="32">
        <v>24</v>
      </c>
      <c r="F270" s="48">
        <v>20.930000000000003</v>
      </c>
      <c r="G270" s="40">
        <f t="shared" si="40"/>
        <v>18.837000000000003</v>
      </c>
      <c r="H270" s="40">
        <f t="shared" si="41"/>
        <v>461.50650000000007</v>
      </c>
    </row>
    <row r="271" spans="1:8" s="17" customFormat="1">
      <c r="B271" s="31"/>
      <c r="C271" s="31"/>
      <c r="D271" s="31"/>
      <c r="E271" s="32"/>
      <c r="F271" s="49"/>
      <c r="G271" s="33"/>
      <c r="H271" s="33"/>
    </row>
    <row r="272" spans="1:8" s="17" customFormat="1">
      <c r="B272" s="31"/>
      <c r="C272" s="31"/>
      <c r="D272" s="31"/>
      <c r="E272" s="32"/>
      <c r="F272" s="49"/>
      <c r="G272" s="33"/>
      <c r="H272" s="33"/>
    </row>
    <row r="273" spans="1:8" ht="12.75" customHeight="1">
      <c r="A273" s="51" t="s">
        <v>456</v>
      </c>
      <c r="B273" s="21" t="s">
        <v>448</v>
      </c>
      <c r="C273" s="22"/>
      <c r="D273" s="10"/>
      <c r="E273" s="10"/>
      <c r="F273" s="42"/>
      <c r="G273" s="26"/>
      <c r="H273" s="26"/>
    </row>
    <row r="274" spans="1:8" s="17" customFormat="1">
      <c r="B274" s="31" t="s">
        <v>471</v>
      </c>
      <c r="C274" s="31" t="s">
        <v>418</v>
      </c>
      <c r="D274" s="31">
        <v>5</v>
      </c>
      <c r="E274" s="32">
        <v>10</v>
      </c>
      <c r="F274" s="48">
        <v>10.39</v>
      </c>
      <c r="G274" s="40">
        <f t="shared" ref="G274:G280" si="42">SUM((100-$G$10)/100*F274)</f>
        <v>9.3510000000000009</v>
      </c>
      <c r="H274" s="40">
        <f t="shared" ref="H274:H280" si="43">SUM(G274*$H$10)</f>
        <v>229.09950000000003</v>
      </c>
    </row>
    <row r="275" spans="1:8" s="17" customFormat="1">
      <c r="B275" s="31" t="s">
        <v>476</v>
      </c>
      <c r="C275" s="31" t="s">
        <v>419</v>
      </c>
      <c r="D275" s="31">
        <v>5</v>
      </c>
      <c r="E275" s="32">
        <v>10</v>
      </c>
      <c r="F275" s="48">
        <v>12.87</v>
      </c>
      <c r="G275" s="40">
        <f t="shared" si="42"/>
        <v>11.583</v>
      </c>
      <c r="H275" s="40">
        <f t="shared" si="43"/>
        <v>283.7835</v>
      </c>
    </row>
    <row r="276" spans="1:8" s="17" customFormat="1">
      <c r="B276" s="31" t="s">
        <v>469</v>
      </c>
      <c r="C276" s="31" t="s">
        <v>420</v>
      </c>
      <c r="D276" s="31">
        <v>5</v>
      </c>
      <c r="E276" s="32">
        <v>10</v>
      </c>
      <c r="F276" s="48">
        <v>15.27</v>
      </c>
      <c r="G276" s="40">
        <f t="shared" si="42"/>
        <v>13.743</v>
      </c>
      <c r="H276" s="40">
        <f t="shared" si="43"/>
        <v>336.70350000000002</v>
      </c>
    </row>
    <row r="277" spans="1:8" s="17" customFormat="1">
      <c r="B277" s="31" t="s">
        <v>472</v>
      </c>
      <c r="C277" s="31" t="s">
        <v>421</v>
      </c>
      <c r="D277" s="31">
        <v>4</v>
      </c>
      <c r="E277" s="32">
        <v>8</v>
      </c>
      <c r="F277" s="48">
        <v>20.310000000000002</v>
      </c>
      <c r="G277" s="40">
        <f t="shared" si="42"/>
        <v>18.279000000000003</v>
      </c>
      <c r="H277" s="40">
        <f t="shared" si="43"/>
        <v>447.83550000000008</v>
      </c>
    </row>
    <row r="278" spans="1:8" s="17" customFormat="1">
      <c r="B278" s="31" t="s">
        <v>473</v>
      </c>
      <c r="C278" s="31" t="s">
        <v>422</v>
      </c>
      <c r="D278" s="31">
        <v>4</v>
      </c>
      <c r="E278" s="32">
        <v>8</v>
      </c>
      <c r="F278" s="48">
        <v>48.6</v>
      </c>
      <c r="G278" s="40">
        <f t="shared" si="42"/>
        <v>43.74</v>
      </c>
      <c r="H278" s="40">
        <f t="shared" si="43"/>
        <v>1071.6300000000001</v>
      </c>
    </row>
    <row r="279" spans="1:8" s="17" customFormat="1">
      <c r="B279" s="31" t="s">
        <v>474</v>
      </c>
      <c r="C279" s="31" t="s">
        <v>423</v>
      </c>
      <c r="D279" s="31">
        <v>2</v>
      </c>
      <c r="E279" s="32">
        <v>4</v>
      </c>
      <c r="F279" s="48">
        <v>61.15</v>
      </c>
      <c r="G279" s="40">
        <f t="shared" si="42"/>
        <v>55.034999999999997</v>
      </c>
      <c r="H279" s="40">
        <f t="shared" si="43"/>
        <v>1348.3574999999998</v>
      </c>
    </row>
    <row r="280" spans="1:8" s="17" customFormat="1">
      <c r="B280" s="31" t="s">
        <v>475</v>
      </c>
      <c r="C280" s="31" t="s">
        <v>424</v>
      </c>
      <c r="D280" s="31">
        <v>1</v>
      </c>
      <c r="E280" s="32">
        <v>2</v>
      </c>
      <c r="F280" s="48">
        <v>37.979999999999997</v>
      </c>
      <c r="G280" s="40">
        <f t="shared" si="42"/>
        <v>34.181999999999995</v>
      </c>
      <c r="H280" s="40">
        <f t="shared" si="43"/>
        <v>837.45899999999983</v>
      </c>
    </row>
    <row r="281" spans="1:8">
      <c r="A281" s="51" t="s">
        <v>458</v>
      </c>
      <c r="B281" s="21" t="s">
        <v>433</v>
      </c>
      <c r="C281" s="22"/>
      <c r="D281" s="10"/>
      <c r="E281" s="10"/>
      <c r="F281" s="42"/>
      <c r="G281" s="26"/>
      <c r="H281" s="26"/>
    </row>
    <row r="282" spans="1:8" s="17" customFormat="1">
      <c r="B282" s="31" t="s">
        <v>471</v>
      </c>
      <c r="C282" s="31" t="s">
        <v>425</v>
      </c>
      <c r="D282" s="31">
        <v>10</v>
      </c>
      <c r="E282" s="32">
        <v>120</v>
      </c>
      <c r="F282" s="48">
        <v>15.16</v>
      </c>
      <c r="G282" s="40">
        <f t="shared" ref="G282:G284" si="44">SUM((100-$G$10)/100*F282)</f>
        <v>13.644</v>
      </c>
      <c r="H282" s="40">
        <f t="shared" ref="H282:H284" si="45">SUM(G282*$H$10)</f>
        <v>334.27800000000002</v>
      </c>
    </row>
    <row r="283" spans="1:8" s="17" customFormat="1">
      <c r="B283" s="31" t="s">
        <v>476</v>
      </c>
      <c r="C283" s="31" t="s">
        <v>426</v>
      </c>
      <c r="D283" s="31">
        <v>10</v>
      </c>
      <c r="E283" s="32">
        <v>120</v>
      </c>
      <c r="F283" s="48">
        <v>18.14</v>
      </c>
      <c r="G283" s="40">
        <f t="shared" si="44"/>
        <v>16.326000000000001</v>
      </c>
      <c r="H283" s="40">
        <f t="shared" si="45"/>
        <v>399.98700000000002</v>
      </c>
    </row>
    <row r="284" spans="1:8" s="17" customFormat="1">
      <c r="B284" s="31" t="s">
        <v>477</v>
      </c>
      <c r="C284" s="31" t="s">
        <v>427</v>
      </c>
      <c r="D284" s="31">
        <v>10</v>
      </c>
      <c r="E284" s="32">
        <v>80</v>
      </c>
      <c r="F284" s="48">
        <v>22.71</v>
      </c>
      <c r="G284" s="40">
        <f t="shared" si="44"/>
        <v>20.439</v>
      </c>
      <c r="H284" s="40">
        <f t="shared" si="45"/>
        <v>500.75549999999998</v>
      </c>
    </row>
    <row r="285" spans="1:8" s="17" customFormat="1">
      <c r="B285" s="31"/>
      <c r="C285" s="31"/>
      <c r="D285" s="31"/>
      <c r="E285" s="32"/>
      <c r="F285" s="49"/>
      <c r="G285" s="33"/>
      <c r="H285" s="33"/>
    </row>
    <row r="286" spans="1:8" s="17" customFormat="1">
      <c r="B286" s="31"/>
      <c r="C286" s="31"/>
      <c r="D286" s="31"/>
      <c r="E286" s="32"/>
      <c r="F286" s="49"/>
      <c r="G286" s="33"/>
      <c r="H286" s="33"/>
    </row>
    <row r="287" spans="1:8">
      <c r="A287" s="51" t="s">
        <v>459</v>
      </c>
      <c r="B287" s="21" t="s">
        <v>434</v>
      </c>
      <c r="C287" s="22"/>
      <c r="D287" s="10"/>
      <c r="E287" s="10"/>
      <c r="F287" s="42"/>
      <c r="G287" s="26"/>
      <c r="H287" s="26"/>
    </row>
    <row r="288" spans="1:8" s="17" customFormat="1">
      <c r="B288" s="31" t="s">
        <v>471</v>
      </c>
      <c r="C288" s="31" t="s">
        <v>428</v>
      </c>
      <c r="D288" s="31">
        <v>10</v>
      </c>
      <c r="E288" s="32">
        <v>50</v>
      </c>
      <c r="F288" s="48">
        <v>9.23</v>
      </c>
      <c r="G288" s="40">
        <f t="shared" ref="G288:G292" si="46">SUM((100-$G$10)/100*F288)</f>
        <v>8.3070000000000004</v>
      </c>
      <c r="H288" s="40">
        <f t="shared" ref="H288:H292" si="47">SUM(G288*$H$10)</f>
        <v>203.5215</v>
      </c>
    </row>
    <row r="289" spans="1:8" s="17" customFormat="1">
      <c r="B289" s="31" t="s">
        <v>476</v>
      </c>
      <c r="C289" s="31" t="s">
        <v>429</v>
      </c>
      <c r="D289" s="31">
        <v>10</v>
      </c>
      <c r="E289" s="32">
        <v>50</v>
      </c>
      <c r="F289" s="48">
        <v>11.549999999999999</v>
      </c>
      <c r="G289" s="40">
        <f t="shared" si="46"/>
        <v>10.395</v>
      </c>
      <c r="H289" s="40">
        <f t="shared" si="47"/>
        <v>254.67749999999998</v>
      </c>
    </row>
    <row r="290" spans="1:8" s="17" customFormat="1">
      <c r="B290" s="31" t="s">
        <v>478</v>
      </c>
      <c r="C290" s="31" t="s">
        <v>430</v>
      </c>
      <c r="D290" s="31">
        <v>10</v>
      </c>
      <c r="E290" s="32">
        <v>40</v>
      </c>
      <c r="F290" s="48">
        <v>11.16</v>
      </c>
      <c r="G290" s="40">
        <f t="shared" si="46"/>
        <v>10.044</v>
      </c>
      <c r="H290" s="40">
        <f t="shared" si="47"/>
        <v>246.078</v>
      </c>
    </row>
    <row r="291" spans="1:8" s="17" customFormat="1">
      <c r="B291" s="31" t="s">
        <v>477</v>
      </c>
      <c r="C291" s="31" t="s">
        <v>431</v>
      </c>
      <c r="D291" s="31">
        <v>10</v>
      </c>
      <c r="E291" s="32">
        <v>40</v>
      </c>
      <c r="F291" s="48">
        <v>12.44</v>
      </c>
      <c r="G291" s="40">
        <f t="shared" si="46"/>
        <v>11.196</v>
      </c>
      <c r="H291" s="40">
        <f t="shared" si="47"/>
        <v>274.30200000000002</v>
      </c>
    </row>
    <row r="292" spans="1:8" s="17" customFormat="1">
      <c r="B292" s="31" t="s">
        <v>472</v>
      </c>
      <c r="C292" s="31" t="s">
        <v>432</v>
      </c>
      <c r="D292" s="31">
        <v>10</v>
      </c>
      <c r="E292" s="32">
        <v>40</v>
      </c>
      <c r="F292" s="48">
        <v>16.040000000000003</v>
      </c>
      <c r="G292" s="40">
        <f t="shared" si="46"/>
        <v>14.436000000000003</v>
      </c>
      <c r="H292" s="40">
        <f t="shared" si="47"/>
        <v>353.68200000000007</v>
      </c>
    </row>
    <row r="293" spans="1:8" s="17" customFormat="1">
      <c r="B293" s="31"/>
      <c r="C293" s="31"/>
      <c r="D293" s="31"/>
      <c r="E293" s="32"/>
      <c r="F293" s="49"/>
      <c r="G293" s="33"/>
      <c r="H293" s="33"/>
    </row>
    <row r="294" spans="1:8">
      <c r="A294" s="51" t="s">
        <v>436</v>
      </c>
      <c r="B294" s="21" t="s">
        <v>435</v>
      </c>
      <c r="C294" s="22"/>
      <c r="D294" s="10"/>
      <c r="E294" s="10"/>
      <c r="F294" s="42"/>
      <c r="G294" s="26"/>
      <c r="H294" s="26"/>
    </row>
    <row r="295" spans="1:8" s="17" customFormat="1">
      <c r="A295" s="53"/>
      <c r="B295" s="31">
        <v>28</v>
      </c>
      <c r="C295" s="31" t="s">
        <v>437</v>
      </c>
      <c r="D295" s="31">
        <v>1</v>
      </c>
      <c r="E295" s="32">
        <v>4</v>
      </c>
      <c r="F295" s="48">
        <v>44.95</v>
      </c>
      <c r="G295" s="40">
        <f t="shared" ref="G295:G302" si="48">SUM((100-$G$10)/100*F295)</f>
        <v>40.455000000000005</v>
      </c>
      <c r="H295" s="40">
        <f t="shared" ref="H295:H302" si="49">SUM(G295*$H$10)</f>
        <v>991.14750000000015</v>
      </c>
    </row>
    <row r="296" spans="1:8" s="17" customFormat="1">
      <c r="A296" s="53"/>
      <c r="B296" s="31">
        <v>35</v>
      </c>
      <c r="C296" s="31" t="s">
        <v>438</v>
      </c>
      <c r="D296" s="31">
        <v>1</v>
      </c>
      <c r="E296" s="32">
        <v>1</v>
      </c>
      <c r="F296" s="48">
        <v>68.2</v>
      </c>
      <c r="G296" s="40">
        <f t="shared" si="48"/>
        <v>61.38</v>
      </c>
      <c r="H296" s="40">
        <f t="shared" si="49"/>
        <v>1503.8100000000002</v>
      </c>
    </row>
    <row r="297" spans="1:8" s="17" customFormat="1">
      <c r="A297" s="53"/>
      <c r="B297" s="31">
        <v>42</v>
      </c>
      <c r="C297" s="31" t="s">
        <v>439</v>
      </c>
      <c r="D297" s="31">
        <v>1</v>
      </c>
      <c r="E297" s="32">
        <v>1</v>
      </c>
      <c r="F297" s="48">
        <v>80.599999999999994</v>
      </c>
      <c r="G297" s="40">
        <f t="shared" si="48"/>
        <v>72.539999999999992</v>
      </c>
      <c r="H297" s="40">
        <f t="shared" si="49"/>
        <v>1777.2299999999998</v>
      </c>
    </row>
    <row r="298" spans="1:8" s="17" customFormat="1">
      <c r="A298" s="53"/>
      <c r="B298" s="31">
        <v>54</v>
      </c>
      <c r="C298" s="31" t="s">
        <v>440</v>
      </c>
      <c r="D298" s="31">
        <v>1</v>
      </c>
      <c r="E298" s="32">
        <v>1</v>
      </c>
      <c r="F298" s="48">
        <v>102.3</v>
      </c>
      <c r="G298" s="40">
        <f t="shared" si="48"/>
        <v>92.07</v>
      </c>
      <c r="H298" s="40">
        <f t="shared" si="49"/>
        <v>2255.7149999999997</v>
      </c>
    </row>
    <row r="299" spans="1:8" s="17" customFormat="1">
      <c r="A299" s="53"/>
      <c r="B299" s="31" t="s">
        <v>441</v>
      </c>
      <c r="C299" s="31" t="s">
        <v>442</v>
      </c>
      <c r="D299" s="31">
        <v>1</v>
      </c>
      <c r="E299" s="32">
        <v>1</v>
      </c>
      <c r="F299" s="48">
        <v>184.69</v>
      </c>
      <c r="G299" s="40">
        <f t="shared" si="48"/>
        <v>166.221</v>
      </c>
      <c r="H299" s="40">
        <f t="shared" si="49"/>
        <v>4072.4144999999999</v>
      </c>
    </row>
    <row r="300" spans="1:8" s="17" customFormat="1">
      <c r="A300" s="53"/>
      <c r="B300" s="31" t="s">
        <v>443</v>
      </c>
      <c r="C300" s="31" t="s">
        <v>444</v>
      </c>
      <c r="D300" s="31">
        <v>1</v>
      </c>
      <c r="E300" s="32">
        <v>1</v>
      </c>
      <c r="F300" s="48">
        <v>134.07999999999998</v>
      </c>
      <c r="G300" s="40">
        <f t="shared" si="48"/>
        <v>120.67199999999998</v>
      </c>
      <c r="H300" s="40">
        <f t="shared" si="49"/>
        <v>2956.4639999999995</v>
      </c>
    </row>
    <row r="301" spans="1:8" s="17" customFormat="1">
      <c r="A301" s="53"/>
      <c r="B301" s="31" t="s">
        <v>445</v>
      </c>
      <c r="C301" s="31" t="s">
        <v>446</v>
      </c>
      <c r="D301" s="31">
        <v>1</v>
      </c>
      <c r="E301" s="32">
        <v>1</v>
      </c>
      <c r="F301" s="48">
        <v>161.97999999999999</v>
      </c>
      <c r="G301" s="40">
        <f t="shared" si="48"/>
        <v>145.78199999999998</v>
      </c>
      <c r="H301" s="40">
        <f t="shared" si="49"/>
        <v>3571.6589999999997</v>
      </c>
    </row>
    <row r="302" spans="1:8" s="17" customFormat="1">
      <c r="A302" s="54"/>
      <c r="B302" s="31">
        <v>108</v>
      </c>
      <c r="C302" s="31" t="s">
        <v>447</v>
      </c>
      <c r="D302" s="31">
        <v>1</v>
      </c>
      <c r="E302" s="32">
        <v>1</v>
      </c>
      <c r="F302" s="48">
        <v>192.2</v>
      </c>
      <c r="G302" s="40">
        <f t="shared" si="48"/>
        <v>172.98</v>
      </c>
      <c r="H302" s="40">
        <f t="shared" si="49"/>
        <v>4238.0099999999993</v>
      </c>
    </row>
  </sheetData>
  <pageMargins left="0.7" right="0.7" top="0.78740157499999996" bottom="0.78740157499999996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SS316L</vt:lpstr>
      <vt:lpstr>SS316L!Oblast_tisku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Zirkel</dc:creator>
  <cp:lastModifiedBy>Ondřej Vošta</cp:lastModifiedBy>
  <cp:lastPrinted>2025-01-13T11:00:02Z</cp:lastPrinted>
  <dcterms:created xsi:type="dcterms:W3CDTF">2010-10-05T11:39:00Z</dcterms:created>
  <dcterms:modified xsi:type="dcterms:W3CDTF">2026-03-05T09:07:05Z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