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0" documentId="8_{C7C22B67-7152-4137-B528-45B0FFFED1F4}" xr6:coauthVersionLast="47" xr6:coauthVersionMax="47" xr10:uidLastSave="{00000000-0000-0000-0000-000000000000}"/>
  <bookViews>
    <workbookView xWindow="-120" yWindow="-120" windowWidth="51840" windowHeight="21120" tabRatio="599" xr2:uid="{00000000-000D-0000-FFFF-FFFF00000000}"/>
  </bookViews>
  <sheets>
    <sheet name="4000" sheetId="24" r:id="rId1"/>
  </sheets>
  <definedNames>
    <definedName name="_xlnm.Print_Area" localSheetId="0">'4000'!$A:$G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24" l="1"/>
  <c r="G120" i="24" s="1"/>
  <c r="F119" i="24"/>
  <c r="G119" i="24" s="1"/>
  <c r="F118" i="24"/>
  <c r="G118" i="24" s="1"/>
  <c r="F117" i="24"/>
  <c r="G117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F110" i="24"/>
  <c r="G110" i="24" s="1"/>
  <c r="F109" i="24"/>
  <c r="G109" i="24" s="1"/>
  <c r="F108" i="24"/>
  <c r="G108" i="24" s="1"/>
  <c r="F107" i="24"/>
  <c r="G107" i="24" s="1"/>
  <c r="F106" i="24"/>
  <c r="G106" i="24" s="1"/>
  <c r="F105" i="24"/>
  <c r="G105" i="24" s="1"/>
  <c r="F104" i="24"/>
  <c r="G104" i="24" s="1"/>
  <c r="G102" i="24"/>
  <c r="F102" i="24"/>
  <c r="F101" i="24"/>
  <c r="G101" i="24" s="1"/>
  <c r="F100" i="24"/>
  <c r="G100" i="24" s="1"/>
  <c r="F99" i="24"/>
  <c r="G99" i="24" s="1"/>
  <c r="F98" i="24"/>
  <c r="G98" i="24" s="1"/>
  <c r="F97" i="24"/>
  <c r="G97" i="24" s="1"/>
  <c r="G96" i="24"/>
  <c r="F96" i="24"/>
  <c r="F95" i="24"/>
  <c r="G95" i="24" s="1"/>
  <c r="F94" i="24"/>
  <c r="G94" i="24" s="1"/>
  <c r="F93" i="24"/>
  <c r="G93" i="24" s="1"/>
  <c r="F91" i="24"/>
  <c r="G91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4" i="24"/>
  <c r="G84" i="24" s="1"/>
  <c r="F82" i="24"/>
  <c r="G82" i="24" s="1"/>
  <c r="F81" i="24"/>
  <c r="G81" i="24" s="1"/>
  <c r="F80" i="24"/>
  <c r="G80" i="24" s="1"/>
  <c r="G79" i="24"/>
  <c r="F79" i="24"/>
  <c r="F77" i="24"/>
  <c r="G77" i="24" s="1"/>
  <c r="G76" i="24"/>
  <c r="F76" i="24"/>
  <c r="F75" i="24"/>
  <c r="G75" i="24" s="1"/>
  <c r="F74" i="24"/>
  <c r="G74" i="24" s="1"/>
  <c r="G72" i="24"/>
  <c r="F72" i="24"/>
  <c r="F71" i="24"/>
  <c r="G71" i="24" s="1"/>
  <c r="F70" i="24"/>
  <c r="G70" i="24" s="1"/>
  <c r="F69" i="24"/>
  <c r="G69" i="24" s="1"/>
  <c r="F68" i="24"/>
  <c r="G68" i="24" s="1"/>
  <c r="F67" i="24"/>
  <c r="G67" i="24" s="1"/>
  <c r="G66" i="24"/>
  <c r="F66" i="24"/>
  <c r="F65" i="24"/>
  <c r="G65" i="24" s="1"/>
  <c r="F64" i="24"/>
  <c r="G64" i="24" s="1"/>
  <c r="F63" i="24"/>
  <c r="G63" i="24" s="1"/>
  <c r="F43" i="24"/>
  <c r="G43" i="24" s="1"/>
  <c r="F44" i="24"/>
  <c r="G44" i="24"/>
  <c r="F45" i="24"/>
  <c r="G45" i="24" s="1"/>
  <c r="F46" i="24"/>
  <c r="G46" i="24"/>
  <c r="F47" i="24"/>
  <c r="G47" i="24"/>
  <c r="F48" i="24"/>
  <c r="G48" i="24"/>
  <c r="F49" i="24"/>
  <c r="G49" i="24" s="1"/>
  <c r="F50" i="24"/>
  <c r="G50" i="24"/>
  <c r="F51" i="24"/>
  <c r="G51" i="24" s="1"/>
  <c r="F52" i="24"/>
  <c r="G52" i="24"/>
  <c r="F53" i="24"/>
  <c r="G53" i="24"/>
  <c r="F54" i="24"/>
  <c r="G54" i="24"/>
  <c r="F55" i="24"/>
  <c r="G55" i="24" s="1"/>
  <c r="F56" i="24"/>
  <c r="G56" i="24" s="1"/>
  <c r="F57" i="24"/>
  <c r="G57" i="24" s="1"/>
  <c r="F58" i="24"/>
  <c r="G58" i="24"/>
  <c r="F59" i="24"/>
  <c r="G59" i="24"/>
  <c r="F60" i="24"/>
  <c r="G60" i="24"/>
  <c r="F61" i="24"/>
  <c r="G61" i="24" s="1"/>
  <c r="F42" i="24"/>
  <c r="G42" i="24" s="1"/>
  <c r="F14" i="24"/>
  <c r="G14" i="24"/>
  <c r="F15" i="24"/>
  <c r="G15" i="24"/>
  <c r="F16" i="24"/>
  <c r="G16" i="24"/>
  <c r="F17" i="24"/>
  <c r="G17" i="24"/>
  <c r="F18" i="24"/>
  <c r="G18" i="24"/>
  <c r="F19" i="24"/>
  <c r="G19" i="24"/>
  <c r="F20" i="24"/>
  <c r="G20" i="24"/>
  <c r="F21" i="24"/>
  <c r="G21" i="24"/>
  <c r="F22" i="24"/>
  <c r="G22" i="24"/>
  <c r="F23" i="24"/>
  <c r="G23" i="24"/>
  <c r="F24" i="24"/>
  <c r="G24" i="24"/>
  <c r="F25" i="24"/>
  <c r="G25" i="24"/>
  <c r="F26" i="24"/>
  <c r="G26" i="24"/>
  <c r="F27" i="24"/>
  <c r="G27" i="24"/>
  <c r="F28" i="24"/>
  <c r="G28" i="24"/>
  <c r="F29" i="24"/>
  <c r="G29" i="24"/>
  <c r="F30" i="24"/>
  <c r="G30" i="24"/>
  <c r="F31" i="24"/>
  <c r="G31" i="24"/>
  <c r="F32" i="24"/>
  <c r="G32" i="24"/>
  <c r="F33" i="24"/>
  <c r="G33" i="24"/>
  <c r="F34" i="24"/>
  <c r="G34" i="24"/>
  <c r="F35" i="24"/>
  <c r="G35" i="24"/>
  <c r="F36" i="24"/>
  <c r="G36" i="24"/>
  <c r="G13" i="24"/>
  <c r="F13" i="24"/>
</calcChain>
</file>

<file path=xl/sharedStrings.xml><?xml version="1.0" encoding="utf-8"?>
<sst xmlns="http://schemas.openxmlformats.org/spreadsheetml/2006/main" count="142" uniqueCount="130">
  <si>
    <t>4243G-15x1/2</t>
  </si>
  <si>
    <t>4243G-15x3/4</t>
  </si>
  <si>
    <t>4243G-18x1/2</t>
  </si>
  <si>
    <t>4243G-18x3/4</t>
  </si>
  <si>
    <t>4243G-22x3/4</t>
  </si>
  <si>
    <t>4243G-22x1</t>
  </si>
  <si>
    <t>4243G-28x3/4</t>
  </si>
  <si>
    <t>4243G-28x1</t>
  </si>
  <si>
    <t>4243G-28x1 1/4</t>
  </si>
  <si>
    <t>4243G-35x1 1/4</t>
  </si>
  <si>
    <t>4270G-15x1/2</t>
  </si>
  <si>
    <t>4270G-15x3/4</t>
  </si>
  <si>
    <t>4270G-18x1/2</t>
  </si>
  <si>
    <t>4270G-18x3/4</t>
  </si>
  <si>
    <t>4270G-22x3/4</t>
  </si>
  <si>
    <t>4270G-22x1</t>
  </si>
  <si>
    <t>4270G-28x3/4</t>
  </si>
  <si>
    <t>4270G-28x1</t>
  </si>
  <si>
    <t>4270G-35x1 1/4</t>
  </si>
  <si>
    <t>4331G-15x1/2</t>
  </si>
  <si>
    <t>4331G-18x3/4</t>
  </si>
  <si>
    <t>4331G-22x3/4</t>
  </si>
  <si>
    <t>4331G-28x1</t>
  </si>
  <si>
    <t>4330G-15x1/2</t>
  </si>
  <si>
    <t>4330G-18x3/4</t>
  </si>
  <si>
    <t>4330G-22x3/4</t>
  </si>
  <si>
    <t>4330G-28x1</t>
  </si>
  <si>
    <t>4472G-15x1/2</t>
  </si>
  <si>
    <t>4472G-18x1/2</t>
  </si>
  <si>
    <t>4472G-22x3/4</t>
  </si>
  <si>
    <t>4092G-15x1/2</t>
  </si>
  <si>
    <t>4092G-18x1/2</t>
  </si>
  <si>
    <t>4092G-18x3/4</t>
  </si>
  <si>
    <t>4092G-22x3/4</t>
  </si>
  <si>
    <t>4092G-28x1</t>
  </si>
  <si>
    <t>4090G-15x1/2</t>
  </si>
  <si>
    <t>4090G-18x1/2</t>
  </si>
  <si>
    <t>4090G-22x3/4</t>
  </si>
  <si>
    <t>4090G-28x1</t>
  </si>
  <si>
    <t>4098G-15x1/2</t>
  </si>
  <si>
    <t>4098G-18x1/2</t>
  </si>
  <si>
    <t>4098G-22x3/4</t>
  </si>
  <si>
    <t>4098G-28x1</t>
  </si>
  <si>
    <t>Přechodová vsuvka</t>
  </si>
  <si>
    <t>Přechodový nátrubek</t>
  </si>
  <si>
    <t>Šroubení s kuželovým závitem</t>
  </si>
  <si>
    <t>Nástěnka</t>
  </si>
  <si>
    <t>Šroubení-koleno 90°</t>
  </si>
  <si>
    <t>4130G-15x1/2x15</t>
  </si>
  <si>
    <t>4130G-18x1/2x18</t>
  </si>
  <si>
    <t>4130G-22x1/2x22</t>
  </si>
  <si>
    <t>4130G-28x1/2x28</t>
  </si>
  <si>
    <t>4130G-35x1/2x35</t>
  </si>
  <si>
    <t xml:space="preserve">ATV Praha s.r.o. </t>
  </si>
  <si>
    <t xml:space="preserve">Sobotecká 2359/3, 101 00 Praha 10 - Vinohrady </t>
  </si>
  <si>
    <t xml:space="preserve">IČ: 04023854, DIČ: CZ04023854 </t>
  </si>
  <si>
    <t>Rozměr tvarovky</t>
  </si>
  <si>
    <t>4243G 42x 1 1/2"</t>
  </si>
  <si>
    <t>Stanoven indivuálně</t>
  </si>
  <si>
    <t xml:space="preserve">objednavky@atvpraha.cz, www.atvpraha.cz </t>
  </si>
  <si>
    <t>Rabat :</t>
  </si>
  <si>
    <t xml:space="preserve"> </t>
  </si>
  <si>
    <t>T-kus s vnitřním závitem</t>
  </si>
  <si>
    <t>Přechodové koleno 90° s vnitřním závitem</t>
  </si>
  <si>
    <t>Přechodové koleno 90°  s vnějším závitem</t>
  </si>
  <si>
    <t>4243G-10x3/8</t>
  </si>
  <si>
    <t>4243G-10x1/2</t>
  </si>
  <si>
    <t>4243G-12x1/2</t>
  </si>
  <si>
    <t>4243G-12x3/8</t>
  </si>
  <si>
    <t>4243G-14x3/8</t>
  </si>
  <si>
    <t>4243G-14x1/2</t>
  </si>
  <si>
    <t>4243G-15x3/8</t>
  </si>
  <si>
    <t>4243G-16x1/2</t>
  </si>
  <si>
    <t>4243G-16×3/4</t>
  </si>
  <si>
    <t>4243G-22x1/2</t>
  </si>
  <si>
    <t>4243G-35x1</t>
  </si>
  <si>
    <t>4243G 42x 1 1/4"</t>
  </si>
  <si>
    <t>4243G-54x2</t>
  </si>
  <si>
    <t>4243G 76,1 x 2 1/2"</t>
  </si>
  <si>
    <t>4243G 88,9 x 3"</t>
  </si>
  <si>
    <t>4243G 108 x 4"</t>
  </si>
  <si>
    <t>4270G-10x1/2</t>
  </si>
  <si>
    <t>4270G-12x1/2</t>
  </si>
  <si>
    <t>4270G-12x3/8</t>
  </si>
  <si>
    <t>4270G-14x1/2</t>
  </si>
  <si>
    <t>4270G-16x1/2</t>
  </si>
  <si>
    <t>4270G-16x3/4</t>
  </si>
  <si>
    <t>4270G-22x1/2</t>
  </si>
  <si>
    <t>4270G-35x1</t>
  </si>
  <si>
    <t>4270G-42x1 1/2</t>
  </si>
  <si>
    <t>4270G-54x2</t>
  </si>
  <si>
    <t>4472G-12x3/8</t>
  </si>
  <si>
    <t>4472G-12x1/2</t>
  </si>
  <si>
    <t>4472G-14x1/2</t>
  </si>
  <si>
    <t>4472G-15x3/8</t>
  </si>
  <si>
    <t>4472G-16x1/2</t>
  </si>
  <si>
    <t>4092G-12x1/2</t>
  </si>
  <si>
    <t>4092G-15x3/8</t>
  </si>
  <si>
    <t>4092G-22x1</t>
  </si>
  <si>
    <t>4090G-12x3/8</t>
  </si>
  <si>
    <t>4090G-12x1/2</t>
  </si>
  <si>
    <t>4090G-14x1/2</t>
  </si>
  <si>
    <t>4090G-16x1/2</t>
  </si>
  <si>
    <t>4090G-18x3/4</t>
  </si>
  <si>
    <t>4090G-22x1/2</t>
  </si>
  <si>
    <t>4090G-22x1</t>
  </si>
  <si>
    <t>4090G-28x3/4</t>
  </si>
  <si>
    <t>4243G 64x 2 1/2"</t>
  </si>
  <si>
    <t>4270G-28 x 1/2</t>
  </si>
  <si>
    <t>4130G-12x1/2x12</t>
  </si>
  <si>
    <t>4130G-14x1/2x14</t>
  </si>
  <si>
    <t>4130G-16x1/2x16</t>
  </si>
  <si>
    <t>4130G-18x3/4x18</t>
  </si>
  <si>
    <t>4130G-22x3/4x22</t>
  </si>
  <si>
    <t>Obrázek tvarovky     Označení tvarovky</t>
  </si>
  <si>
    <t>4092G-22x1/2</t>
  </si>
  <si>
    <t>4092G-28x3/4</t>
  </si>
  <si>
    <t>brutto cenik</t>
  </si>
  <si>
    <t>Velkoobchodní ceník tvarovek z mědi a jejích slitin</t>
  </si>
  <si>
    <t>ČSN EN 1254-7</t>
  </si>
  <si>
    <t>BESCO Pájecí fitinky červený bronz  řada 4000</t>
  </si>
  <si>
    <t>rabat %</t>
  </si>
  <si>
    <t>kurz 1€=CZK</t>
  </si>
  <si>
    <t>Brutto EUR</t>
  </si>
  <si>
    <t>Netto CZK</t>
  </si>
  <si>
    <t>Aktuální ceník naleznete https://www.atvpraha.cz/ceniky</t>
  </si>
  <si>
    <t>Kusů v sáčku</t>
  </si>
  <si>
    <t>Kusů v krabici</t>
  </si>
  <si>
    <t>K uvedeným cenám je účtováno DPH.</t>
  </si>
  <si>
    <t>tel.: 313128061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</si>
</sst>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-407]General"/>
    <numFmt numFmtId="166" formatCode="#,##0.00\ [$€-1]"/>
    <numFmt numFmtId="167" formatCode="#,##0.00\ _K_č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u/>
      <sz val="11"/>
      <color rgb="FFFF000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20"/>
      <color indexed="10"/>
      <name val="Arial"/>
      <family val="2"/>
      <charset val="238"/>
    </font>
    <font>
      <b/>
      <u/>
      <sz val="9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rgb="FF0070C0"/>
      <name val="Calibri"/>
      <family val="2"/>
      <charset val="238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2">
    <xf numFmtId="0" fontId="0" fillId="0" borderId="0"/>
    <xf numFmtId="164" fontId="5" fillId="0" borderId="0" applyFont="0" applyFill="0" applyBorder="0" applyAlignment="0" applyProtection="0">
      <alignment vertical="center"/>
    </xf>
    <xf numFmtId="165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165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vertical="center"/>
    </xf>
    <xf numFmtId="164" fontId="7" fillId="3" borderId="3" xfId="1" applyFont="1" applyFill="1" applyBorder="1" applyAlignment="1">
      <alignment horizontal="center" vertical="center"/>
    </xf>
    <xf numFmtId="1" fontId="13" fillId="0" borderId="0" xfId="11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11" applyFont="1" applyBorder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1" applyFont="1" applyFill="1" applyBorder="1" applyAlignment="1">
      <alignment vertical="center"/>
    </xf>
    <xf numFmtId="164" fontId="7" fillId="3" borderId="3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7" fillId="4" borderId="0" xfId="0" applyNumberFormat="1" applyFont="1" applyFill="1" applyAlignment="1">
      <alignment vertical="center"/>
    </xf>
    <xf numFmtId="49" fontId="7" fillId="4" borderId="0" xfId="0" applyNumberFormat="1" applyFont="1" applyFill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3" borderId="2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7" fillId="4" borderId="1" xfId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7" fontId="10" fillId="4" borderId="1" xfId="0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167" fontId="10" fillId="4" borderId="4" xfId="0" applyNumberFormat="1" applyFont="1" applyFill="1" applyBorder="1" applyAlignment="1">
      <alignment vertical="center"/>
    </xf>
    <xf numFmtId="164" fontId="7" fillId="6" borderId="1" xfId="1" applyFont="1" applyFill="1" applyBorder="1" applyAlignment="1">
      <alignment horizontal="center" vertical="center" wrapText="1"/>
    </xf>
    <xf numFmtId="167" fontId="7" fillId="4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9" fillId="0" borderId="0" xfId="11" applyFont="1" applyAlignment="1">
      <alignment horizontal="left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</cellXfs>
  <cellStyles count="12">
    <cellStyle name="Čárka" xfId="1" builtinId="3"/>
    <cellStyle name="Čárka 2" xfId="6" xr:uid="{9D18277C-50B8-448F-8E68-EC88356B70F2}"/>
    <cellStyle name="Excel Built-in Normal" xfId="2" xr:uid="{00000000-0005-0000-0000-000015000000}"/>
    <cellStyle name="Excel Built-in Normal 2" xfId="7" xr:uid="{2D3AF6F2-7795-49A7-B2F1-77AA7C76D8BF}"/>
    <cellStyle name="Hypertextový odkaz" xfId="11" builtinId="8"/>
    <cellStyle name="Normální" xfId="0" builtinId="0"/>
    <cellStyle name="常规 2" xfId="3" xr:uid="{00000000-0005-0000-0000-000032000000}"/>
    <cellStyle name="常规 2 2" xfId="8" xr:uid="{BBB78B6F-CCBB-4771-87EA-1A58CA7BBC23}"/>
    <cellStyle name="常规 3" xfId="4" xr:uid="{00000000-0005-0000-0000-000033000000}"/>
    <cellStyle name="常规 3 2" xfId="9" xr:uid="{5D5F2AE3-1408-45D6-9E35-D2C60EA4F29F}"/>
    <cellStyle name="常规 5" xfId="5" xr:uid="{00000000-0005-0000-0000-000034000000}"/>
    <cellStyle name="常规 5 2" xfId="10" xr:uid="{5B8F1E0A-C892-4CBD-8D30-9CE776D9EEC3}"/>
  </cellStyles>
  <dxfs count="0"/>
  <tableStyles count="0" defaultTableStyle="TableStyleMedium9" defaultPivotStyle="PivotStyleLight16"/>
  <colors>
    <mruColors>
      <color rgb="FFFF0000"/>
      <color rgb="FFFFFF00"/>
      <color rgb="FF2747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179763</xdr:colOff>
      <xdr:row>24</xdr:row>
      <xdr:rowOff>2993</xdr:rowOff>
    </xdr:from>
    <xdr:to>
      <xdr:col>0</xdr:col>
      <xdr:colOff>1413841</xdr:colOff>
      <xdr:row>30</xdr:row>
      <xdr:rowOff>95719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FE2DE1-4713-4727-BE36-0807B5997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63" y="4730475"/>
          <a:ext cx="1234078" cy="1059233"/>
        </a:xfrm>
        <a:prstGeom prst="rect">
          <a:avLst/>
        </a:prstGeom>
      </xdr:spPr>
    </xdr:pic>
    <xdr:clientData/>
  </xdr:twoCellAnchor>
  <xdr:twoCellAnchor editAs="oneCell">
    <xdr:from>
      <xdr:col>0</xdr:col>
      <xdr:colOff>246889</xdr:colOff>
      <xdr:row>45</xdr:row>
      <xdr:rowOff>69786</xdr:rowOff>
    </xdr:from>
    <xdr:to>
      <xdr:col>0</xdr:col>
      <xdr:colOff>1463069</xdr:colOff>
      <xdr:row>52</xdr:row>
      <xdr:rowOff>148739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12230EA-6642-416D-AAE6-5661E4C1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889" y="8180043"/>
          <a:ext cx="1216180" cy="1206545"/>
        </a:xfrm>
        <a:prstGeom prst="rect">
          <a:avLst/>
        </a:prstGeom>
      </xdr:spPr>
    </xdr:pic>
    <xdr:clientData/>
  </xdr:twoCellAnchor>
  <xdr:twoCellAnchor editAs="oneCell">
    <xdr:from>
      <xdr:col>0</xdr:col>
      <xdr:colOff>28366</xdr:colOff>
      <xdr:row>103</xdr:row>
      <xdr:rowOff>152236</xdr:rowOff>
    </xdr:from>
    <xdr:to>
      <xdr:col>0</xdr:col>
      <xdr:colOff>1326148</xdr:colOff>
      <xdr:row>110</xdr:row>
      <xdr:rowOff>84045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5D49DF7-6900-4F1A-B36D-D5D403F09B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0041" t="15794" r="18604" b="10904"/>
        <a:stretch/>
      </xdr:blipFill>
      <xdr:spPr>
        <a:xfrm>
          <a:off x="28366" y="19421311"/>
          <a:ext cx="1297782" cy="1065283"/>
        </a:xfrm>
        <a:prstGeom prst="rect">
          <a:avLst/>
        </a:prstGeom>
      </xdr:spPr>
    </xdr:pic>
    <xdr:clientData/>
  </xdr:twoCellAnchor>
  <xdr:twoCellAnchor editAs="oneCell">
    <xdr:from>
      <xdr:col>0</xdr:col>
      <xdr:colOff>295671</xdr:colOff>
      <xdr:row>93</xdr:row>
      <xdr:rowOff>20168</xdr:rowOff>
    </xdr:from>
    <xdr:to>
      <xdr:col>0</xdr:col>
      <xdr:colOff>1215374</xdr:colOff>
      <xdr:row>99</xdr:row>
      <xdr:rowOff>151608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9280F28-E91A-4C03-82DE-236500F6D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621" t="18088" r="21538" b="15149"/>
        <a:stretch/>
      </xdr:blipFill>
      <xdr:spPr>
        <a:xfrm>
          <a:off x="295671" y="17508068"/>
          <a:ext cx="919703" cy="110299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142877</xdr:colOff>
      <xdr:row>116</xdr:row>
      <xdr:rowOff>94169</xdr:rowOff>
    </xdr:from>
    <xdr:to>
      <xdr:col>0</xdr:col>
      <xdr:colOff>1163909</xdr:colOff>
      <xdr:row>121</xdr:row>
      <xdr:rowOff>126065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E50FB00-1B37-4942-BA78-3119F6E1DB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6692" t="14415" r="16349" b="19169"/>
        <a:stretch/>
      </xdr:blipFill>
      <xdr:spPr>
        <a:xfrm>
          <a:off x="142877" y="21468269"/>
          <a:ext cx="1021032" cy="84152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78</xdr:row>
      <xdr:rowOff>13734</xdr:rowOff>
    </xdr:from>
    <xdr:to>
      <xdr:col>0</xdr:col>
      <xdr:colOff>1012031</xdr:colOff>
      <xdr:row>81</xdr:row>
      <xdr:rowOff>152387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D989F5C-B5D4-47C8-9414-67D2C46A3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4813" t="15894" r="24032" b="24921"/>
        <a:stretch/>
      </xdr:blipFill>
      <xdr:spPr>
        <a:xfrm>
          <a:off x="238125" y="14910834"/>
          <a:ext cx="773906" cy="624429"/>
        </a:xfrm>
        <a:prstGeom prst="rect">
          <a:avLst/>
        </a:prstGeom>
      </xdr:spPr>
    </xdr:pic>
    <xdr:clientData/>
  </xdr:twoCellAnchor>
  <xdr:twoCellAnchor editAs="oneCell">
    <xdr:from>
      <xdr:col>0</xdr:col>
      <xdr:colOff>147499</xdr:colOff>
      <xdr:row>73</xdr:row>
      <xdr:rowOff>26122</xdr:rowOff>
    </xdr:from>
    <xdr:to>
      <xdr:col>0</xdr:col>
      <xdr:colOff>1089292</xdr:colOff>
      <xdr:row>76</xdr:row>
      <xdr:rowOff>140074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B04117-D8FD-455A-8707-560237FC4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0716" t="19232" r="24125" b="18319"/>
        <a:stretch/>
      </xdr:blipFill>
      <xdr:spPr>
        <a:xfrm>
          <a:off x="147499" y="13951672"/>
          <a:ext cx="941793" cy="599727"/>
        </a:xfrm>
        <a:prstGeom prst="rect">
          <a:avLst/>
        </a:prstGeom>
      </xdr:spPr>
    </xdr:pic>
    <xdr:clientData/>
  </xdr:twoCellAnchor>
  <xdr:twoCellAnchor editAs="oneCell">
    <xdr:from>
      <xdr:col>0</xdr:col>
      <xdr:colOff>67192</xdr:colOff>
      <xdr:row>64</xdr:row>
      <xdr:rowOff>115997</xdr:rowOff>
    </xdr:from>
    <xdr:to>
      <xdr:col>0</xdr:col>
      <xdr:colOff>1351359</xdr:colOff>
      <xdr:row>70</xdr:row>
      <xdr:rowOff>51908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6B474637-47CD-4BE7-9EA0-DDA52F564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5230" r="3847"/>
        <a:stretch/>
      </xdr:blipFill>
      <xdr:spPr>
        <a:xfrm>
          <a:off x="67192" y="12422297"/>
          <a:ext cx="1284167" cy="907461"/>
        </a:xfrm>
        <a:prstGeom prst="rect">
          <a:avLst/>
        </a:prstGeom>
      </xdr:spPr>
    </xdr:pic>
    <xdr:clientData/>
  </xdr:twoCellAnchor>
  <xdr:twoCellAnchor editAs="oneCell">
    <xdr:from>
      <xdr:col>0</xdr:col>
      <xdr:colOff>63733</xdr:colOff>
      <xdr:row>83</xdr:row>
      <xdr:rowOff>25911</xdr:rowOff>
    </xdr:from>
    <xdr:to>
      <xdr:col>0</xdr:col>
      <xdr:colOff>1134594</xdr:colOff>
      <xdr:row>90</xdr:row>
      <xdr:rowOff>43156</xdr:rowOff>
    </xdr:to>
    <xdr:pic>
      <xdr:nvPicPr>
        <xdr:cNvPr id="10" name="Obrázek 15">
          <a:extLst>
            <a:ext uri="{FF2B5EF4-FFF2-40B4-BE49-F238E27FC236}">
              <a16:creationId xmlns:a16="http://schemas.microsoft.com/office/drawing/2014/main" id="{0A9B7242-AE1E-4D3C-8954-C4CFB55152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14720" t="15340" r="17450" b="12011"/>
        <a:stretch/>
      </xdr:blipFill>
      <xdr:spPr bwMode="auto">
        <a:xfrm>
          <a:off x="63733" y="15732636"/>
          <a:ext cx="1070861" cy="11507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476250</xdr:colOff>
      <xdr:row>1</xdr:row>
      <xdr:rowOff>44824</xdr:rowOff>
    </xdr:from>
    <xdr:to>
      <xdr:col>6</xdr:col>
      <xdr:colOff>883492</xdr:colOff>
      <xdr:row>4</xdr:row>
      <xdr:rowOff>105056</xdr:rowOff>
    </xdr:to>
    <xdr:pic>
      <xdr:nvPicPr>
        <xdr:cNvPr id="15" name="Obrázek 35">
          <a:extLst>
            <a:ext uri="{FF2B5EF4-FFF2-40B4-BE49-F238E27FC236}">
              <a16:creationId xmlns:a16="http://schemas.microsoft.com/office/drawing/2014/main" id="{E8525D85-2C3A-4156-9397-54B180D0D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82298" y="247931"/>
          <a:ext cx="1310716" cy="6695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28544</xdr:colOff>
      <xdr:row>0</xdr:row>
      <xdr:rowOff>182096</xdr:rowOff>
    </xdr:from>
    <xdr:to>
      <xdr:col>0</xdr:col>
      <xdr:colOff>1385404</xdr:colOff>
      <xdr:row>4</xdr:row>
      <xdr:rowOff>197770</xdr:rowOff>
    </xdr:to>
    <xdr:pic>
      <xdr:nvPicPr>
        <xdr:cNvPr id="16" name="Obrázek 36">
          <a:extLst>
            <a:ext uri="{FF2B5EF4-FFF2-40B4-BE49-F238E27FC236}">
              <a16:creationId xmlns:a16="http://schemas.microsoft.com/office/drawing/2014/main" id="{952AA3C3-5FD8-4014-A729-849DDFAB7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44" y="182096"/>
          <a:ext cx="1356860" cy="828100"/>
        </a:xfrm>
        <a:prstGeom prst="rect">
          <a:avLst/>
        </a:prstGeom>
      </xdr:spPr>
    </xdr:pic>
    <xdr:clientData/>
  </xdr:twoCellAnchor>
  <xdr:twoCellAnchor editAs="oneCell">
    <xdr:from>
      <xdr:col>4</xdr:col>
      <xdr:colOff>694485</xdr:colOff>
      <xdr:row>4</xdr:row>
      <xdr:rowOff>91047</xdr:rowOff>
    </xdr:from>
    <xdr:to>
      <xdr:col>6</xdr:col>
      <xdr:colOff>854449</xdr:colOff>
      <xdr:row>7</xdr:row>
      <xdr:rowOff>65221</xdr:rowOff>
    </xdr:to>
    <xdr:pic>
      <xdr:nvPicPr>
        <xdr:cNvPr id="17" name="Grafik 19">
          <a:extLst>
            <a:ext uri="{FF2B5EF4-FFF2-40B4-BE49-F238E27FC236}">
              <a16:creationId xmlns:a16="http://schemas.microsoft.com/office/drawing/2014/main" id="{05B9FC55-E721-43B6-87FE-A9D766B4B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>
          <a:off x="5597059" y="903473"/>
          <a:ext cx="1966912" cy="583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71A4F-9507-46AD-A663-137D085EAC75}">
  <sheetPr>
    <pageSetUpPr fitToPage="1"/>
  </sheetPr>
  <dimension ref="A1:G123"/>
  <sheetViews>
    <sheetView tabSelected="1" zoomScale="136" zoomScaleNormal="136" workbookViewId="0">
      <pane ySplit="11" topLeftCell="A12" activePane="bottomLeft" state="frozen"/>
      <selection pane="bottomLeft" activeCell="C6" sqref="C6"/>
    </sheetView>
  </sheetViews>
  <sheetFormatPr defaultColWidth="8.7109375" defaultRowHeight="20.100000000000001" customHeight="1"/>
  <cols>
    <col min="1" max="1" width="27.28515625" style="2" customWidth="1"/>
    <col min="2" max="2" width="21.85546875" style="2" customWidth="1"/>
    <col min="3" max="3" width="11.5703125" style="2" customWidth="1"/>
    <col min="4" max="4" width="12.85546875" style="2" customWidth="1"/>
    <col min="5" max="5" width="13.5703125" style="5" customWidth="1"/>
    <col min="6" max="7" width="13.5703125" style="2" customWidth="1"/>
    <col min="8" max="16384" width="8.7109375" style="2"/>
  </cols>
  <sheetData>
    <row r="1" spans="1:7" customFormat="1" ht="15.95" customHeight="1">
      <c r="A1" s="10" t="s">
        <v>119</v>
      </c>
      <c r="B1" s="11" t="s">
        <v>118</v>
      </c>
      <c r="C1" s="11"/>
      <c r="D1" s="11"/>
      <c r="E1" s="48" t="s">
        <v>120</v>
      </c>
      <c r="F1" s="48"/>
      <c r="G1" s="48"/>
    </row>
    <row r="2" spans="1:7" customFormat="1" ht="15.95" customHeight="1">
      <c r="A2" s="12"/>
      <c r="B2" s="1"/>
      <c r="C2" s="1"/>
      <c r="D2" s="1"/>
      <c r="E2" s="5"/>
      <c r="F2" s="9"/>
    </row>
    <row r="3" spans="1:7" ht="15.95" customHeight="1">
      <c r="B3" s="3" t="s">
        <v>53</v>
      </c>
      <c r="F3" s="7"/>
    </row>
    <row r="4" spans="1:7" ht="15.95" customHeight="1">
      <c r="B4" s="4" t="s">
        <v>54</v>
      </c>
      <c r="C4" s="4"/>
      <c r="D4" s="4"/>
      <c r="E4" s="4"/>
      <c r="F4" s="5"/>
    </row>
    <row r="5" spans="1:7" ht="15.95" customHeight="1">
      <c r="B5" s="4" t="s">
        <v>55</v>
      </c>
      <c r="C5" s="4"/>
      <c r="D5" s="4"/>
      <c r="E5" s="4"/>
      <c r="F5" s="6"/>
    </row>
    <row r="6" spans="1:7" ht="15.95" customHeight="1">
      <c r="B6" s="46" t="s">
        <v>129</v>
      </c>
      <c r="C6" s="4"/>
      <c r="D6" s="4"/>
      <c r="E6" s="4"/>
      <c r="F6" s="5"/>
    </row>
    <row r="7" spans="1:7" ht="15.95" customHeight="1">
      <c r="A7" s="38"/>
      <c r="B7" s="4" t="s">
        <v>59</v>
      </c>
      <c r="C7" s="4"/>
      <c r="D7" s="4"/>
      <c r="E7" s="4"/>
      <c r="F7" s="13"/>
    </row>
    <row r="8" spans="1:7" s="14" customFormat="1" ht="15.95" customHeight="1">
      <c r="A8" s="47" t="s">
        <v>128</v>
      </c>
      <c r="B8" s="47"/>
      <c r="C8" s="49"/>
      <c r="D8" s="49"/>
      <c r="E8" s="49"/>
      <c r="F8" s="13"/>
    </row>
    <row r="9" spans="1:7" customFormat="1" ht="28.5" customHeight="1">
      <c r="A9" s="1" t="s">
        <v>125</v>
      </c>
      <c r="B9" s="1"/>
      <c r="C9" s="34"/>
      <c r="D9" s="2"/>
      <c r="E9" s="50" t="s">
        <v>117</v>
      </c>
      <c r="F9" s="36" t="s">
        <v>121</v>
      </c>
      <c r="G9" s="36" t="s">
        <v>122</v>
      </c>
    </row>
    <row r="10" spans="1:7" customFormat="1" ht="15" customHeight="1">
      <c r="A10" s="15" t="s">
        <v>60</v>
      </c>
      <c r="B10" s="16" t="s">
        <v>58</v>
      </c>
      <c r="C10" s="16"/>
      <c r="D10" s="16"/>
      <c r="E10" s="51"/>
      <c r="F10" s="37">
        <v>10</v>
      </c>
      <c r="G10" s="36">
        <v>25</v>
      </c>
    </row>
    <row r="11" spans="1:7" s="15" customFormat="1" ht="36" customHeight="1">
      <c r="A11" s="29" t="s">
        <v>114</v>
      </c>
      <c r="B11" s="8" t="s">
        <v>56</v>
      </c>
      <c r="C11" s="41" t="s">
        <v>126</v>
      </c>
      <c r="D11" s="41" t="s">
        <v>127</v>
      </c>
      <c r="E11" s="17" t="s">
        <v>123</v>
      </c>
      <c r="F11" s="17" t="s">
        <v>123</v>
      </c>
      <c r="G11" s="17" t="s">
        <v>124</v>
      </c>
    </row>
    <row r="12" spans="1:7" s="15" customFormat="1" ht="12.75" customHeight="1">
      <c r="A12" s="18" t="s">
        <v>43</v>
      </c>
      <c r="B12" s="19" t="s">
        <v>61</v>
      </c>
      <c r="C12" s="19"/>
      <c r="D12" s="19"/>
      <c r="E12" s="20"/>
      <c r="F12" s="20"/>
      <c r="G12" s="20"/>
    </row>
    <row r="13" spans="1:7" s="15" customFormat="1" ht="12.75" customHeight="1">
      <c r="A13" s="23"/>
      <c r="B13" s="27" t="s">
        <v>65</v>
      </c>
      <c r="C13" s="39">
        <v>10</v>
      </c>
      <c r="D13" s="39">
        <v>400</v>
      </c>
      <c r="E13" s="40">
        <v>1.68</v>
      </c>
      <c r="F13" s="42">
        <f>SUM((100-$F$10)/100*E13)</f>
        <v>1.512</v>
      </c>
      <c r="G13" s="42">
        <f>SUM(F13*$G$10)</f>
        <v>37.799999999999997</v>
      </c>
    </row>
    <row r="14" spans="1:7" s="15" customFormat="1" ht="12.75" customHeight="1">
      <c r="A14" s="23"/>
      <c r="B14" s="27" t="s">
        <v>66</v>
      </c>
      <c r="C14" s="39">
        <v>10</v>
      </c>
      <c r="D14" s="39">
        <v>300</v>
      </c>
      <c r="E14" s="35">
        <v>2.48</v>
      </c>
      <c r="F14" s="42">
        <f t="shared" ref="F14:F36" si="0">SUM((100-$F$10)/100*E14)</f>
        <v>2.2320000000000002</v>
      </c>
      <c r="G14" s="42">
        <f t="shared" ref="G14:G36" si="1">SUM(F14*$G$10)</f>
        <v>55.800000000000004</v>
      </c>
    </row>
    <row r="15" spans="1:7" s="15" customFormat="1" ht="12.75" customHeight="1">
      <c r="A15" s="23"/>
      <c r="B15" s="27" t="s">
        <v>67</v>
      </c>
      <c r="C15" s="39">
        <v>10</v>
      </c>
      <c r="D15" s="39">
        <v>300</v>
      </c>
      <c r="E15" s="35">
        <v>2.31</v>
      </c>
      <c r="F15" s="42">
        <f t="shared" si="0"/>
        <v>2.0790000000000002</v>
      </c>
      <c r="G15" s="42">
        <f t="shared" si="1"/>
        <v>51.975000000000001</v>
      </c>
    </row>
    <row r="16" spans="1:7" s="15" customFormat="1" ht="12.75" customHeight="1">
      <c r="A16" s="23"/>
      <c r="B16" s="27" t="s">
        <v>68</v>
      </c>
      <c r="C16" s="39">
        <v>10</v>
      </c>
      <c r="D16" s="39">
        <v>300</v>
      </c>
      <c r="E16" s="35">
        <v>1.74</v>
      </c>
      <c r="F16" s="42">
        <f t="shared" si="0"/>
        <v>1.5660000000000001</v>
      </c>
      <c r="G16" s="42">
        <f t="shared" si="1"/>
        <v>39.15</v>
      </c>
    </row>
    <row r="17" spans="1:7" s="15" customFormat="1" ht="12.75" customHeight="1">
      <c r="A17" s="23"/>
      <c r="B17" s="27" t="s">
        <v>69</v>
      </c>
      <c r="C17" s="39">
        <v>10</v>
      </c>
      <c r="D17" s="39">
        <v>300</v>
      </c>
      <c r="E17" s="35">
        <v>1.58</v>
      </c>
      <c r="F17" s="42">
        <f t="shared" si="0"/>
        <v>1.4220000000000002</v>
      </c>
      <c r="G17" s="42">
        <f t="shared" si="1"/>
        <v>35.550000000000004</v>
      </c>
    </row>
    <row r="18" spans="1:7" s="15" customFormat="1" ht="12.75" customHeight="1">
      <c r="A18" s="23"/>
      <c r="B18" s="27" t="s">
        <v>70</v>
      </c>
      <c r="C18" s="39">
        <v>10</v>
      </c>
      <c r="D18" s="39">
        <v>300</v>
      </c>
      <c r="E18" s="35">
        <v>2.4500000000000002</v>
      </c>
      <c r="F18" s="42">
        <f t="shared" si="0"/>
        <v>2.2050000000000001</v>
      </c>
      <c r="G18" s="42">
        <f t="shared" si="1"/>
        <v>55.125</v>
      </c>
    </row>
    <row r="19" spans="1:7" ht="12.75">
      <c r="B19" s="27" t="s">
        <v>0</v>
      </c>
      <c r="C19" s="39">
        <v>10</v>
      </c>
      <c r="D19" s="39">
        <v>300</v>
      </c>
      <c r="E19" s="35">
        <v>1.86</v>
      </c>
      <c r="F19" s="42">
        <f t="shared" si="0"/>
        <v>1.6740000000000002</v>
      </c>
      <c r="G19" s="42">
        <f t="shared" si="1"/>
        <v>41.85</v>
      </c>
    </row>
    <row r="20" spans="1:7" ht="12.75">
      <c r="B20" s="27" t="s">
        <v>1</v>
      </c>
      <c r="C20" s="39">
        <v>10</v>
      </c>
      <c r="D20" s="39">
        <v>200</v>
      </c>
      <c r="E20" s="35">
        <v>3.15</v>
      </c>
      <c r="F20" s="42">
        <f t="shared" si="0"/>
        <v>2.835</v>
      </c>
      <c r="G20" s="42">
        <f t="shared" si="1"/>
        <v>70.875</v>
      </c>
    </row>
    <row r="21" spans="1:7" ht="12.75">
      <c r="B21" s="27" t="s">
        <v>71</v>
      </c>
      <c r="C21" s="39">
        <v>10</v>
      </c>
      <c r="D21" s="39">
        <v>300</v>
      </c>
      <c r="E21" s="35">
        <v>1.96</v>
      </c>
      <c r="F21" s="42">
        <f t="shared" si="0"/>
        <v>1.764</v>
      </c>
      <c r="G21" s="42">
        <f t="shared" si="1"/>
        <v>44.1</v>
      </c>
    </row>
    <row r="22" spans="1:7" ht="12.75">
      <c r="B22" s="27" t="s">
        <v>72</v>
      </c>
      <c r="C22" s="39">
        <v>10</v>
      </c>
      <c r="D22" s="39">
        <v>200</v>
      </c>
      <c r="E22" s="35">
        <v>2.66</v>
      </c>
      <c r="F22" s="42">
        <f t="shared" si="0"/>
        <v>2.3940000000000001</v>
      </c>
      <c r="G22" s="42">
        <f t="shared" si="1"/>
        <v>59.85</v>
      </c>
    </row>
    <row r="23" spans="1:7" ht="12.75">
      <c r="B23" s="27" t="s">
        <v>73</v>
      </c>
      <c r="C23" s="39">
        <v>10</v>
      </c>
      <c r="D23" s="39">
        <v>150</v>
      </c>
      <c r="E23" s="35">
        <v>3.96</v>
      </c>
      <c r="F23" s="42">
        <f t="shared" si="0"/>
        <v>3.5640000000000001</v>
      </c>
      <c r="G23" s="42">
        <f t="shared" si="1"/>
        <v>89.1</v>
      </c>
    </row>
    <row r="24" spans="1:7" ht="12.75">
      <c r="B24" s="27" t="s">
        <v>2</v>
      </c>
      <c r="C24" s="39">
        <v>10</v>
      </c>
      <c r="D24" s="39">
        <v>200</v>
      </c>
      <c r="E24" s="35">
        <v>1.98</v>
      </c>
      <c r="F24" s="42">
        <f t="shared" si="0"/>
        <v>1.782</v>
      </c>
      <c r="G24" s="42">
        <f t="shared" si="1"/>
        <v>44.55</v>
      </c>
    </row>
    <row r="25" spans="1:7" ht="12.75">
      <c r="B25" s="27" t="s">
        <v>3</v>
      </c>
      <c r="C25" s="39">
        <v>10</v>
      </c>
      <c r="D25" s="39">
        <v>150</v>
      </c>
      <c r="E25" s="35">
        <v>3.1399999999999997</v>
      </c>
      <c r="F25" s="42">
        <f t="shared" si="0"/>
        <v>2.8259999999999996</v>
      </c>
      <c r="G25" s="42">
        <f t="shared" si="1"/>
        <v>70.649999999999991</v>
      </c>
    </row>
    <row r="26" spans="1:7" ht="12.75">
      <c r="B26" s="27" t="s">
        <v>74</v>
      </c>
      <c r="C26" s="39">
        <v>10</v>
      </c>
      <c r="D26" s="39">
        <v>150</v>
      </c>
      <c r="E26" s="35">
        <v>2.92</v>
      </c>
      <c r="F26" s="42">
        <f t="shared" si="0"/>
        <v>2.6280000000000001</v>
      </c>
      <c r="G26" s="42">
        <f t="shared" si="1"/>
        <v>65.7</v>
      </c>
    </row>
    <row r="27" spans="1:7" ht="12.75">
      <c r="B27" s="27" t="s">
        <v>4</v>
      </c>
      <c r="C27" s="39">
        <v>10</v>
      </c>
      <c r="D27" s="39">
        <v>150</v>
      </c>
      <c r="E27" s="35">
        <v>2.6399999999999997</v>
      </c>
      <c r="F27" s="42">
        <f t="shared" si="0"/>
        <v>2.3759999999999999</v>
      </c>
      <c r="G27" s="42">
        <f t="shared" si="1"/>
        <v>59.4</v>
      </c>
    </row>
    <row r="28" spans="1:7" ht="12.75">
      <c r="B28" s="27" t="s">
        <v>5</v>
      </c>
      <c r="C28" s="39">
        <v>10</v>
      </c>
      <c r="D28" s="39">
        <v>150</v>
      </c>
      <c r="E28" s="35">
        <v>4.0999999999999996</v>
      </c>
      <c r="F28" s="42">
        <f t="shared" si="0"/>
        <v>3.69</v>
      </c>
      <c r="G28" s="42">
        <f t="shared" si="1"/>
        <v>92.25</v>
      </c>
    </row>
    <row r="29" spans="1:7" ht="12.75">
      <c r="B29" s="27" t="s">
        <v>6</v>
      </c>
      <c r="C29" s="39">
        <v>10</v>
      </c>
      <c r="D29" s="39">
        <v>120</v>
      </c>
      <c r="E29" s="35">
        <v>4.97</v>
      </c>
      <c r="F29" s="42">
        <f t="shared" si="0"/>
        <v>4.4729999999999999</v>
      </c>
      <c r="G29" s="42">
        <f t="shared" si="1"/>
        <v>111.825</v>
      </c>
    </row>
    <row r="30" spans="1:7" ht="12.75">
      <c r="B30" s="27" t="s">
        <v>7</v>
      </c>
      <c r="C30" s="39">
        <v>5</v>
      </c>
      <c r="D30" s="39">
        <v>100</v>
      </c>
      <c r="E30" s="35">
        <v>4.55</v>
      </c>
      <c r="F30" s="42">
        <f t="shared" si="0"/>
        <v>4.0949999999999998</v>
      </c>
      <c r="G30" s="42">
        <f t="shared" si="1"/>
        <v>102.375</v>
      </c>
    </row>
    <row r="31" spans="1:7" ht="12.75">
      <c r="B31" s="27" t="s">
        <v>8</v>
      </c>
      <c r="C31" s="39">
        <v>5</v>
      </c>
      <c r="D31" s="39">
        <v>70</v>
      </c>
      <c r="E31" s="35">
        <v>7.91</v>
      </c>
      <c r="F31" s="42">
        <f t="shared" si="0"/>
        <v>7.1190000000000007</v>
      </c>
      <c r="G31" s="42">
        <f t="shared" si="1"/>
        <v>177.97500000000002</v>
      </c>
    </row>
    <row r="32" spans="1:7" ht="12.75">
      <c r="B32" s="27" t="s">
        <v>75</v>
      </c>
      <c r="C32" s="39">
        <v>5</v>
      </c>
      <c r="D32" s="39">
        <v>40</v>
      </c>
      <c r="E32" s="35">
        <v>8.69</v>
      </c>
      <c r="F32" s="42">
        <f t="shared" si="0"/>
        <v>7.8209999999999997</v>
      </c>
      <c r="G32" s="42">
        <f t="shared" si="1"/>
        <v>195.52500000000001</v>
      </c>
    </row>
    <row r="33" spans="1:7" ht="12.75">
      <c r="B33" s="27" t="s">
        <v>9</v>
      </c>
      <c r="C33" s="39">
        <v>5</v>
      </c>
      <c r="D33" s="39">
        <v>30</v>
      </c>
      <c r="E33" s="35">
        <v>10.92</v>
      </c>
      <c r="F33" s="42">
        <f t="shared" si="0"/>
        <v>9.8279999999999994</v>
      </c>
      <c r="G33" s="42">
        <f t="shared" si="1"/>
        <v>245.7</v>
      </c>
    </row>
    <row r="34" spans="1:7" ht="12.75">
      <c r="B34" s="27" t="s">
        <v>76</v>
      </c>
      <c r="C34" s="39">
        <v>2</v>
      </c>
      <c r="D34" s="39">
        <v>40</v>
      </c>
      <c r="E34" s="35">
        <v>15.92</v>
      </c>
      <c r="F34" s="42">
        <f t="shared" si="0"/>
        <v>14.327999999999999</v>
      </c>
      <c r="G34" s="42">
        <f t="shared" si="1"/>
        <v>358.2</v>
      </c>
    </row>
    <row r="35" spans="1:7" ht="12.75">
      <c r="B35" s="27" t="s">
        <v>57</v>
      </c>
      <c r="C35" s="39">
        <v>2</v>
      </c>
      <c r="D35" s="39">
        <v>40</v>
      </c>
      <c r="E35" s="35">
        <v>14.459999999999999</v>
      </c>
      <c r="F35" s="42">
        <f t="shared" si="0"/>
        <v>13.013999999999999</v>
      </c>
      <c r="G35" s="42">
        <f t="shared" si="1"/>
        <v>325.34999999999997</v>
      </c>
    </row>
    <row r="36" spans="1:7" ht="12.75">
      <c r="B36" s="27" t="s">
        <v>77</v>
      </c>
      <c r="C36" s="39">
        <v>2</v>
      </c>
      <c r="D36" s="39">
        <v>10</v>
      </c>
      <c r="E36" s="35">
        <v>26.76</v>
      </c>
      <c r="F36" s="42">
        <f t="shared" si="0"/>
        <v>24.084000000000003</v>
      </c>
      <c r="G36" s="42">
        <f t="shared" si="1"/>
        <v>602.10000000000014</v>
      </c>
    </row>
    <row r="37" spans="1:7" ht="12.75">
      <c r="B37" s="27" t="s">
        <v>107</v>
      </c>
      <c r="C37" s="39"/>
      <c r="D37" s="39"/>
      <c r="E37" s="35"/>
      <c r="F37" s="43"/>
      <c r="G37" s="43"/>
    </row>
    <row r="38" spans="1:7" ht="12.75">
      <c r="B38" s="27" t="s">
        <v>78</v>
      </c>
      <c r="C38" s="39"/>
      <c r="D38" s="39"/>
      <c r="E38" s="35"/>
      <c r="F38" s="43"/>
      <c r="G38" s="43"/>
    </row>
    <row r="39" spans="1:7" ht="12.75">
      <c r="B39" s="27" t="s">
        <v>79</v>
      </c>
      <c r="C39" s="39"/>
      <c r="D39" s="39"/>
      <c r="E39" s="35"/>
      <c r="F39" s="43"/>
      <c r="G39" s="43"/>
    </row>
    <row r="40" spans="1:7" ht="12.75">
      <c r="B40" s="27" t="s">
        <v>80</v>
      </c>
      <c r="C40" s="39"/>
      <c r="D40" s="39"/>
      <c r="E40" s="35"/>
      <c r="F40" s="43"/>
      <c r="G40" s="43"/>
    </row>
    <row r="41" spans="1:7" s="15" customFormat="1" ht="12.75" customHeight="1">
      <c r="A41" s="18" t="s">
        <v>44</v>
      </c>
      <c r="B41" s="30" t="s">
        <v>61</v>
      </c>
      <c r="C41" s="30"/>
      <c r="D41" s="30"/>
      <c r="E41" s="33"/>
      <c r="F41" s="20"/>
      <c r="G41" s="20"/>
    </row>
    <row r="42" spans="1:7" s="15" customFormat="1" ht="12.75" customHeight="1">
      <c r="A42" s="23"/>
      <c r="B42" s="27" t="s">
        <v>81</v>
      </c>
      <c r="C42" s="39">
        <v>10</v>
      </c>
      <c r="D42" s="39">
        <v>300</v>
      </c>
      <c r="E42" s="40">
        <v>3.09</v>
      </c>
      <c r="F42" s="42">
        <f t="shared" ref="F42:F105" si="2">SUM((100-$F$10)/100*E42)</f>
        <v>2.7810000000000001</v>
      </c>
      <c r="G42" s="42">
        <f t="shared" ref="G42:G105" si="3">SUM(F42*$G$10)</f>
        <v>69.525000000000006</v>
      </c>
    </row>
    <row r="43" spans="1:7" s="15" customFormat="1" ht="12.75" customHeight="1">
      <c r="A43" s="24"/>
      <c r="B43" s="27" t="s">
        <v>82</v>
      </c>
      <c r="C43" s="39">
        <v>10</v>
      </c>
      <c r="D43" s="39">
        <v>240</v>
      </c>
      <c r="E43" s="35">
        <v>2.7199999999999998</v>
      </c>
      <c r="F43" s="42">
        <f t="shared" si="2"/>
        <v>2.448</v>
      </c>
      <c r="G43" s="42">
        <f t="shared" si="3"/>
        <v>61.199999999999996</v>
      </c>
    </row>
    <row r="44" spans="1:7" s="15" customFormat="1" ht="12.75" customHeight="1">
      <c r="A44" s="24"/>
      <c r="B44" s="27" t="s">
        <v>83</v>
      </c>
      <c r="C44" s="39">
        <v>10</v>
      </c>
      <c r="D44" s="39">
        <v>240</v>
      </c>
      <c r="E44" s="35">
        <v>2.6599999999999997</v>
      </c>
      <c r="F44" s="42">
        <f t="shared" si="2"/>
        <v>2.3939999999999997</v>
      </c>
      <c r="G44" s="42">
        <f t="shared" si="3"/>
        <v>59.849999999999994</v>
      </c>
    </row>
    <row r="45" spans="1:7" s="15" customFormat="1" ht="12.75" customHeight="1">
      <c r="A45" s="24"/>
      <c r="B45" s="27" t="s">
        <v>84</v>
      </c>
      <c r="C45" s="39">
        <v>10</v>
      </c>
      <c r="D45" s="39">
        <v>200</v>
      </c>
      <c r="E45" s="35">
        <v>3.15</v>
      </c>
      <c r="F45" s="42">
        <f t="shared" si="2"/>
        <v>2.835</v>
      </c>
      <c r="G45" s="42">
        <f t="shared" si="3"/>
        <v>70.875</v>
      </c>
    </row>
    <row r="46" spans="1:7" ht="12.75">
      <c r="B46" s="27" t="s">
        <v>10</v>
      </c>
      <c r="C46" s="39">
        <v>10</v>
      </c>
      <c r="D46" s="39">
        <v>200</v>
      </c>
      <c r="E46" s="35">
        <v>2.2799999999999998</v>
      </c>
      <c r="F46" s="42">
        <f t="shared" si="2"/>
        <v>2.052</v>
      </c>
      <c r="G46" s="42">
        <f t="shared" si="3"/>
        <v>51.300000000000004</v>
      </c>
    </row>
    <row r="47" spans="1:7" ht="12.75">
      <c r="B47" s="27" t="s">
        <v>11</v>
      </c>
      <c r="C47" s="39">
        <v>10</v>
      </c>
      <c r="D47" s="39">
        <v>100</v>
      </c>
      <c r="E47" s="35">
        <v>4</v>
      </c>
      <c r="F47" s="42">
        <f t="shared" si="2"/>
        <v>3.6</v>
      </c>
      <c r="G47" s="42">
        <f t="shared" si="3"/>
        <v>90</v>
      </c>
    </row>
    <row r="48" spans="1:7" ht="12.75">
      <c r="B48" s="27" t="s">
        <v>85</v>
      </c>
      <c r="C48" s="39">
        <v>10</v>
      </c>
      <c r="D48" s="39">
        <v>200</v>
      </c>
      <c r="E48" s="35">
        <v>3.26</v>
      </c>
      <c r="F48" s="42">
        <f t="shared" si="2"/>
        <v>2.9339999999999997</v>
      </c>
      <c r="G48" s="42">
        <f t="shared" si="3"/>
        <v>73.349999999999994</v>
      </c>
    </row>
    <row r="49" spans="1:7" ht="12.75">
      <c r="B49" s="27" t="s">
        <v>86</v>
      </c>
      <c r="C49" s="39">
        <v>10</v>
      </c>
      <c r="D49" s="39">
        <v>100</v>
      </c>
      <c r="E49" s="35">
        <v>4.0299999999999994</v>
      </c>
      <c r="F49" s="42">
        <f t="shared" si="2"/>
        <v>3.6269999999999993</v>
      </c>
      <c r="G49" s="42">
        <f t="shared" si="3"/>
        <v>90.674999999999983</v>
      </c>
    </row>
    <row r="50" spans="1:7" ht="12.75">
      <c r="B50" s="27" t="s">
        <v>12</v>
      </c>
      <c r="C50" s="39">
        <v>10</v>
      </c>
      <c r="D50" s="39">
        <v>150</v>
      </c>
      <c r="E50" s="35">
        <v>2.6799999999999997</v>
      </c>
      <c r="F50" s="42">
        <f t="shared" si="2"/>
        <v>2.4119999999999999</v>
      </c>
      <c r="G50" s="42">
        <f t="shared" si="3"/>
        <v>60.3</v>
      </c>
    </row>
    <row r="51" spans="1:7" ht="12.75">
      <c r="B51" s="27" t="s">
        <v>13</v>
      </c>
      <c r="C51" s="39">
        <v>10</v>
      </c>
      <c r="D51" s="39">
        <v>120</v>
      </c>
      <c r="E51" s="35">
        <v>4.13</v>
      </c>
      <c r="F51" s="42">
        <f t="shared" si="2"/>
        <v>3.7170000000000001</v>
      </c>
      <c r="G51" s="42">
        <f t="shared" si="3"/>
        <v>92.924999999999997</v>
      </c>
    </row>
    <row r="52" spans="1:7" ht="12.75">
      <c r="B52" s="27" t="s">
        <v>87</v>
      </c>
      <c r="C52" s="39">
        <v>10</v>
      </c>
      <c r="D52" s="39">
        <v>120</v>
      </c>
      <c r="E52" s="35">
        <v>3.64</v>
      </c>
      <c r="F52" s="42">
        <f t="shared" si="2"/>
        <v>3.2760000000000002</v>
      </c>
      <c r="G52" s="42">
        <f t="shared" si="3"/>
        <v>81.900000000000006</v>
      </c>
    </row>
    <row r="53" spans="1:7" ht="12.75">
      <c r="B53" s="27" t="s">
        <v>14</v>
      </c>
      <c r="C53" s="39">
        <v>10</v>
      </c>
      <c r="D53" s="39">
        <v>120</v>
      </c>
      <c r="E53" s="35">
        <v>4.3</v>
      </c>
      <c r="F53" s="42">
        <f t="shared" si="2"/>
        <v>3.87</v>
      </c>
      <c r="G53" s="42">
        <f t="shared" si="3"/>
        <v>96.75</v>
      </c>
    </row>
    <row r="54" spans="1:7" ht="12.75">
      <c r="B54" s="27" t="s">
        <v>15</v>
      </c>
      <c r="C54" s="39">
        <v>10</v>
      </c>
      <c r="D54" s="39">
        <v>100</v>
      </c>
      <c r="E54" s="35">
        <v>7</v>
      </c>
      <c r="F54" s="42">
        <f t="shared" si="2"/>
        <v>6.3</v>
      </c>
      <c r="G54" s="42">
        <f t="shared" si="3"/>
        <v>157.5</v>
      </c>
    </row>
    <row r="55" spans="1:7" ht="12.75">
      <c r="B55" s="27" t="s">
        <v>108</v>
      </c>
      <c r="C55" s="39">
        <v>10</v>
      </c>
      <c r="D55" s="39">
        <v>80</v>
      </c>
      <c r="E55" s="35">
        <v>7.1899999999999995</v>
      </c>
      <c r="F55" s="42">
        <f t="shared" si="2"/>
        <v>6.4710000000000001</v>
      </c>
      <c r="G55" s="42">
        <f t="shared" si="3"/>
        <v>161.77500000000001</v>
      </c>
    </row>
    <row r="56" spans="1:7" ht="12.75">
      <c r="B56" s="27" t="s">
        <v>16</v>
      </c>
      <c r="C56" s="39">
        <v>10</v>
      </c>
      <c r="D56" s="39">
        <v>80</v>
      </c>
      <c r="E56" s="35">
        <v>6.1499999999999995</v>
      </c>
      <c r="F56" s="42">
        <f t="shared" si="2"/>
        <v>5.5349999999999993</v>
      </c>
      <c r="G56" s="42">
        <f t="shared" si="3"/>
        <v>138.37499999999997</v>
      </c>
    </row>
    <row r="57" spans="1:7" ht="12.75">
      <c r="B57" s="27" t="s">
        <v>17</v>
      </c>
      <c r="C57" s="39">
        <v>10</v>
      </c>
      <c r="D57" s="39">
        <v>80</v>
      </c>
      <c r="E57" s="35">
        <v>6.49</v>
      </c>
      <c r="F57" s="42">
        <f t="shared" si="2"/>
        <v>5.8410000000000002</v>
      </c>
      <c r="G57" s="42">
        <f t="shared" si="3"/>
        <v>146.02500000000001</v>
      </c>
    </row>
    <row r="58" spans="1:7" ht="12.75">
      <c r="B58" s="27" t="s">
        <v>88</v>
      </c>
      <c r="C58" s="39">
        <v>5</v>
      </c>
      <c r="D58" s="39">
        <v>60</v>
      </c>
      <c r="E58" s="35">
        <v>9.23</v>
      </c>
      <c r="F58" s="42">
        <f t="shared" si="2"/>
        <v>8.3070000000000004</v>
      </c>
      <c r="G58" s="42">
        <f t="shared" si="3"/>
        <v>207.67500000000001</v>
      </c>
    </row>
    <row r="59" spans="1:7" ht="12.75">
      <c r="A59" s="2" t="s">
        <v>61</v>
      </c>
      <c r="B59" s="27" t="s">
        <v>18</v>
      </c>
      <c r="C59" s="39">
        <v>5</v>
      </c>
      <c r="D59" s="39">
        <v>50</v>
      </c>
      <c r="E59" s="35">
        <v>13.58</v>
      </c>
      <c r="F59" s="42">
        <f t="shared" si="2"/>
        <v>12.222</v>
      </c>
      <c r="G59" s="42">
        <f t="shared" si="3"/>
        <v>305.55</v>
      </c>
    </row>
    <row r="60" spans="1:7" ht="12.75">
      <c r="B60" s="27" t="s">
        <v>89</v>
      </c>
      <c r="C60" s="39">
        <v>2</v>
      </c>
      <c r="D60" s="39">
        <v>40</v>
      </c>
      <c r="E60" s="35">
        <v>18.190000000000001</v>
      </c>
      <c r="F60" s="42">
        <f t="shared" si="2"/>
        <v>16.371000000000002</v>
      </c>
      <c r="G60" s="42">
        <f t="shared" si="3"/>
        <v>409.27500000000003</v>
      </c>
    </row>
    <row r="61" spans="1:7" ht="12.75">
      <c r="B61" s="27" t="s">
        <v>90</v>
      </c>
      <c r="C61" s="39">
        <v>2</v>
      </c>
      <c r="D61" s="39">
        <v>10</v>
      </c>
      <c r="E61" s="35">
        <v>32.6</v>
      </c>
      <c r="F61" s="42">
        <f t="shared" si="2"/>
        <v>29.340000000000003</v>
      </c>
      <c r="G61" s="42">
        <f t="shared" si="3"/>
        <v>733.50000000000011</v>
      </c>
    </row>
    <row r="62" spans="1:7" s="21" customFormat="1" ht="12.75">
      <c r="A62" s="28" t="s">
        <v>62</v>
      </c>
      <c r="B62" s="30" t="s">
        <v>61</v>
      </c>
      <c r="C62" s="19"/>
      <c r="D62" s="19"/>
      <c r="E62" s="33"/>
      <c r="F62" s="44"/>
      <c r="G62" s="44"/>
    </row>
    <row r="63" spans="1:7" s="15" customFormat="1" ht="12.75">
      <c r="A63" s="25"/>
      <c r="B63" s="27" t="s">
        <v>109</v>
      </c>
      <c r="C63" s="39">
        <v>10</v>
      </c>
      <c r="D63" s="39">
        <v>150</v>
      </c>
      <c r="E63" s="40">
        <v>4.67</v>
      </c>
      <c r="F63" s="42">
        <f t="shared" si="2"/>
        <v>4.2030000000000003</v>
      </c>
      <c r="G63" s="42">
        <f t="shared" si="3"/>
        <v>105.075</v>
      </c>
    </row>
    <row r="64" spans="1:7" s="15" customFormat="1" ht="12.75">
      <c r="A64" s="25"/>
      <c r="B64" s="27" t="s">
        <v>110</v>
      </c>
      <c r="C64" s="39">
        <v>10</v>
      </c>
      <c r="D64" s="39">
        <v>120</v>
      </c>
      <c r="E64" s="35">
        <v>5.24</v>
      </c>
      <c r="F64" s="42">
        <f t="shared" si="2"/>
        <v>4.7160000000000002</v>
      </c>
      <c r="G64" s="42">
        <f t="shared" si="3"/>
        <v>117.9</v>
      </c>
    </row>
    <row r="65" spans="1:7" ht="12.75">
      <c r="B65" s="27" t="s">
        <v>48</v>
      </c>
      <c r="C65" s="39">
        <v>10</v>
      </c>
      <c r="D65" s="39">
        <v>120</v>
      </c>
      <c r="E65" s="35">
        <v>5.17</v>
      </c>
      <c r="F65" s="42">
        <f t="shared" si="2"/>
        <v>4.6530000000000005</v>
      </c>
      <c r="G65" s="42">
        <f t="shared" si="3"/>
        <v>116.32500000000002</v>
      </c>
    </row>
    <row r="66" spans="1:7" ht="12.75">
      <c r="B66" s="27" t="s">
        <v>111</v>
      </c>
      <c r="C66" s="39">
        <v>10</v>
      </c>
      <c r="D66" s="39">
        <v>120</v>
      </c>
      <c r="E66" s="35">
        <v>5.9399999999999995</v>
      </c>
      <c r="F66" s="42">
        <f t="shared" si="2"/>
        <v>5.3460000000000001</v>
      </c>
      <c r="G66" s="42">
        <f t="shared" si="3"/>
        <v>133.65</v>
      </c>
    </row>
    <row r="67" spans="1:7" ht="12.75">
      <c r="B67" s="27" t="s">
        <v>49</v>
      </c>
      <c r="C67" s="39">
        <v>10</v>
      </c>
      <c r="D67" s="39">
        <v>100</v>
      </c>
      <c r="E67" s="35">
        <v>6.41</v>
      </c>
      <c r="F67" s="42">
        <f t="shared" si="2"/>
        <v>5.7690000000000001</v>
      </c>
      <c r="G67" s="42">
        <f t="shared" si="3"/>
        <v>144.22499999999999</v>
      </c>
    </row>
    <row r="68" spans="1:7" ht="12.75">
      <c r="B68" s="27" t="s">
        <v>112</v>
      </c>
      <c r="C68" s="39">
        <v>10</v>
      </c>
      <c r="D68" s="39">
        <v>100</v>
      </c>
      <c r="E68" s="35">
        <v>7.14</v>
      </c>
      <c r="F68" s="42">
        <f t="shared" si="2"/>
        <v>6.4260000000000002</v>
      </c>
      <c r="G68" s="42">
        <f t="shared" si="3"/>
        <v>160.65</v>
      </c>
    </row>
    <row r="69" spans="1:7" ht="12.75">
      <c r="B69" s="27" t="s">
        <v>50</v>
      </c>
      <c r="C69" s="39">
        <v>5</v>
      </c>
      <c r="D69" s="39">
        <v>80</v>
      </c>
      <c r="E69" s="35">
        <v>7.0699999999999994</v>
      </c>
      <c r="F69" s="42">
        <f t="shared" si="2"/>
        <v>6.3629999999999995</v>
      </c>
      <c r="G69" s="42">
        <f t="shared" si="3"/>
        <v>159.07499999999999</v>
      </c>
    </row>
    <row r="70" spans="1:7" ht="12.75">
      <c r="B70" s="27" t="s">
        <v>113</v>
      </c>
      <c r="C70" s="39">
        <v>5</v>
      </c>
      <c r="D70" s="39">
        <v>60</v>
      </c>
      <c r="E70" s="35">
        <v>7.58</v>
      </c>
      <c r="F70" s="42">
        <f t="shared" si="2"/>
        <v>6.8220000000000001</v>
      </c>
      <c r="G70" s="42">
        <f t="shared" si="3"/>
        <v>170.55</v>
      </c>
    </row>
    <row r="71" spans="1:7" ht="12.75">
      <c r="B71" s="27" t="s">
        <v>51</v>
      </c>
      <c r="C71" s="39">
        <v>5</v>
      </c>
      <c r="D71" s="39">
        <v>60</v>
      </c>
      <c r="E71" s="35">
        <v>9.4</v>
      </c>
      <c r="F71" s="42">
        <f t="shared" si="2"/>
        <v>8.4600000000000009</v>
      </c>
      <c r="G71" s="42">
        <f t="shared" si="3"/>
        <v>211.50000000000003</v>
      </c>
    </row>
    <row r="72" spans="1:7" ht="12.75">
      <c r="B72" s="27" t="s">
        <v>52</v>
      </c>
      <c r="C72" s="39">
        <v>5</v>
      </c>
      <c r="D72" s="39">
        <v>30</v>
      </c>
      <c r="E72" s="35">
        <v>15.05</v>
      </c>
      <c r="F72" s="42">
        <f t="shared" si="2"/>
        <v>13.545000000000002</v>
      </c>
      <c r="G72" s="42">
        <f t="shared" si="3"/>
        <v>338.62500000000006</v>
      </c>
    </row>
    <row r="73" spans="1:7" s="21" customFormat="1" ht="25.5">
      <c r="A73" s="28" t="s">
        <v>45</v>
      </c>
      <c r="B73" s="30" t="s">
        <v>61</v>
      </c>
      <c r="C73" s="30"/>
      <c r="D73" s="30"/>
      <c r="E73" s="33"/>
      <c r="F73" s="44"/>
      <c r="G73" s="44"/>
    </row>
    <row r="74" spans="1:7" ht="12.75">
      <c r="B74" s="27" t="s">
        <v>19</v>
      </c>
      <c r="C74" s="39">
        <v>10</v>
      </c>
      <c r="D74" s="39">
        <v>120</v>
      </c>
      <c r="E74" s="35">
        <v>7.7</v>
      </c>
      <c r="F74" s="42">
        <f t="shared" si="2"/>
        <v>6.9300000000000006</v>
      </c>
      <c r="G74" s="42">
        <f t="shared" si="3"/>
        <v>173.25000000000003</v>
      </c>
    </row>
    <row r="75" spans="1:7" ht="12.75">
      <c r="B75" s="27" t="s">
        <v>20</v>
      </c>
      <c r="C75" s="39">
        <v>10</v>
      </c>
      <c r="D75" s="39">
        <v>100</v>
      </c>
      <c r="E75" s="35">
        <v>13.3</v>
      </c>
      <c r="F75" s="42">
        <f t="shared" si="2"/>
        <v>11.97</v>
      </c>
      <c r="G75" s="42">
        <f t="shared" si="3"/>
        <v>299.25</v>
      </c>
    </row>
    <row r="76" spans="1:7" ht="12.75">
      <c r="B76" s="27" t="s">
        <v>21</v>
      </c>
      <c r="C76" s="39">
        <v>10</v>
      </c>
      <c r="D76" s="39">
        <v>60</v>
      </c>
      <c r="E76" s="35">
        <v>12.39</v>
      </c>
      <c r="F76" s="42">
        <f t="shared" si="2"/>
        <v>11.151000000000002</v>
      </c>
      <c r="G76" s="42">
        <f t="shared" si="3"/>
        <v>278.77500000000003</v>
      </c>
    </row>
    <row r="77" spans="1:7" ht="12.75">
      <c r="B77" s="27" t="s">
        <v>22</v>
      </c>
      <c r="C77" s="39">
        <v>2</v>
      </c>
      <c r="D77" s="39">
        <v>26</v>
      </c>
      <c r="E77" s="35">
        <v>22.75</v>
      </c>
      <c r="F77" s="42">
        <f t="shared" si="2"/>
        <v>20.475000000000001</v>
      </c>
      <c r="G77" s="42">
        <f t="shared" si="3"/>
        <v>511.87500000000006</v>
      </c>
    </row>
    <row r="78" spans="1:7" s="21" customFormat="1" ht="25.5">
      <c r="A78" s="28" t="s">
        <v>45</v>
      </c>
      <c r="B78" s="19" t="s">
        <v>61</v>
      </c>
      <c r="C78" s="19"/>
      <c r="D78" s="19"/>
      <c r="E78" s="33"/>
      <c r="F78" s="44"/>
      <c r="G78" s="44"/>
    </row>
    <row r="79" spans="1:7" ht="12.75">
      <c r="B79" s="27" t="s">
        <v>23</v>
      </c>
      <c r="C79" s="39">
        <v>10</v>
      </c>
      <c r="D79" s="39">
        <v>120</v>
      </c>
      <c r="E79" s="35">
        <v>8.75</v>
      </c>
      <c r="F79" s="42">
        <f t="shared" si="2"/>
        <v>7.875</v>
      </c>
      <c r="G79" s="42">
        <f t="shared" si="3"/>
        <v>196.875</v>
      </c>
    </row>
    <row r="80" spans="1:7" ht="12.75">
      <c r="B80" s="27" t="s">
        <v>24</v>
      </c>
      <c r="C80" s="39">
        <v>10</v>
      </c>
      <c r="D80" s="39">
        <v>100</v>
      </c>
      <c r="E80" s="35">
        <v>10.5</v>
      </c>
      <c r="F80" s="42">
        <f t="shared" si="2"/>
        <v>9.4500000000000011</v>
      </c>
      <c r="G80" s="42">
        <f t="shared" si="3"/>
        <v>236.25000000000003</v>
      </c>
    </row>
    <row r="81" spans="1:7" ht="12.75">
      <c r="B81" s="27" t="s">
        <v>25</v>
      </c>
      <c r="C81" s="39">
        <v>10</v>
      </c>
      <c r="D81" s="39">
        <v>60</v>
      </c>
      <c r="E81" s="35">
        <v>13.65</v>
      </c>
      <c r="F81" s="42">
        <f t="shared" si="2"/>
        <v>12.285</v>
      </c>
      <c r="G81" s="42">
        <f t="shared" si="3"/>
        <v>307.125</v>
      </c>
    </row>
    <row r="82" spans="1:7" ht="12.75">
      <c r="B82" s="27" t="s">
        <v>26</v>
      </c>
      <c r="C82" s="39">
        <v>2</v>
      </c>
      <c r="D82" s="39">
        <v>26</v>
      </c>
      <c r="E82" s="35">
        <v>22.4</v>
      </c>
      <c r="F82" s="42">
        <f t="shared" si="2"/>
        <v>20.16</v>
      </c>
      <c r="G82" s="42">
        <f t="shared" si="3"/>
        <v>504</v>
      </c>
    </row>
    <row r="83" spans="1:7" s="21" customFormat="1" ht="12.75">
      <c r="A83" s="28" t="s">
        <v>46</v>
      </c>
      <c r="B83" s="30" t="s">
        <v>61</v>
      </c>
      <c r="C83" s="30"/>
      <c r="D83" s="30"/>
      <c r="E83" s="33"/>
      <c r="F83" s="44"/>
      <c r="G83" s="44"/>
    </row>
    <row r="84" spans="1:7" s="15" customFormat="1" ht="12.75">
      <c r="A84" s="2"/>
      <c r="B84" s="39" t="s">
        <v>91</v>
      </c>
      <c r="C84" s="39">
        <v>10</v>
      </c>
      <c r="D84" s="39">
        <v>200</v>
      </c>
      <c r="E84" s="35">
        <v>4.1099999999999994</v>
      </c>
      <c r="F84" s="42">
        <f t="shared" si="2"/>
        <v>3.6989999999999994</v>
      </c>
      <c r="G84" s="42">
        <f t="shared" si="3"/>
        <v>92.47499999999998</v>
      </c>
    </row>
    <row r="85" spans="1:7" s="15" customFormat="1" ht="12.75">
      <c r="A85" s="2"/>
      <c r="B85" s="39" t="s">
        <v>92</v>
      </c>
      <c r="C85" s="39">
        <v>10</v>
      </c>
      <c r="D85" s="39">
        <v>200</v>
      </c>
      <c r="E85" s="35">
        <v>4.1099999999999994</v>
      </c>
      <c r="F85" s="42">
        <f t="shared" si="2"/>
        <v>3.6989999999999994</v>
      </c>
      <c r="G85" s="42">
        <f t="shared" si="3"/>
        <v>92.47499999999998</v>
      </c>
    </row>
    <row r="86" spans="1:7" s="15" customFormat="1" ht="12.75">
      <c r="A86" s="2"/>
      <c r="B86" s="39" t="s">
        <v>93</v>
      </c>
      <c r="C86" s="39">
        <v>10</v>
      </c>
      <c r="D86" s="39">
        <v>150</v>
      </c>
      <c r="E86" s="35">
        <v>4.87</v>
      </c>
      <c r="F86" s="42">
        <f t="shared" si="2"/>
        <v>4.383</v>
      </c>
      <c r="G86" s="42">
        <f t="shared" si="3"/>
        <v>109.575</v>
      </c>
    </row>
    <row r="87" spans="1:7" s="15" customFormat="1" ht="12.75">
      <c r="A87" s="2"/>
      <c r="B87" s="39" t="s">
        <v>94</v>
      </c>
      <c r="C87" s="39">
        <v>10</v>
      </c>
      <c r="D87" s="39">
        <v>150</v>
      </c>
      <c r="E87" s="35">
        <v>5.42</v>
      </c>
      <c r="F87" s="42">
        <f t="shared" si="2"/>
        <v>4.8780000000000001</v>
      </c>
      <c r="G87" s="42">
        <f t="shared" si="3"/>
        <v>121.95</v>
      </c>
    </row>
    <row r="88" spans="1:7" ht="12.75">
      <c r="B88" s="39" t="s">
        <v>27</v>
      </c>
      <c r="C88" s="39">
        <v>10</v>
      </c>
      <c r="D88" s="39">
        <v>150</v>
      </c>
      <c r="E88" s="35">
        <v>4.2299999999999995</v>
      </c>
      <c r="F88" s="42">
        <f t="shared" si="2"/>
        <v>3.8069999999999995</v>
      </c>
      <c r="G88" s="42">
        <f t="shared" si="3"/>
        <v>95.174999999999983</v>
      </c>
    </row>
    <row r="89" spans="1:7" ht="12.75">
      <c r="B89" s="39" t="s">
        <v>95</v>
      </c>
      <c r="C89" s="39">
        <v>10</v>
      </c>
      <c r="D89" s="39">
        <v>120</v>
      </c>
      <c r="E89" s="35">
        <v>5.42</v>
      </c>
      <c r="F89" s="42">
        <f t="shared" si="2"/>
        <v>4.8780000000000001</v>
      </c>
      <c r="G89" s="42">
        <f t="shared" si="3"/>
        <v>121.95</v>
      </c>
    </row>
    <row r="90" spans="1:7" ht="12.75">
      <c r="B90" s="39" t="s">
        <v>28</v>
      </c>
      <c r="C90" s="39">
        <v>10</v>
      </c>
      <c r="D90" s="39">
        <v>120</v>
      </c>
      <c r="E90" s="35">
        <v>5.45</v>
      </c>
      <c r="F90" s="42">
        <f t="shared" si="2"/>
        <v>4.9050000000000002</v>
      </c>
      <c r="G90" s="42">
        <f t="shared" si="3"/>
        <v>122.625</v>
      </c>
    </row>
    <row r="91" spans="1:7" ht="12.75">
      <c r="B91" s="39" t="s">
        <v>29</v>
      </c>
      <c r="C91" s="39">
        <v>10</v>
      </c>
      <c r="D91" s="39">
        <v>80</v>
      </c>
      <c r="E91" s="35">
        <v>8.09</v>
      </c>
      <c r="F91" s="42">
        <f t="shared" si="2"/>
        <v>7.2809999999999997</v>
      </c>
      <c r="G91" s="42">
        <f t="shared" si="3"/>
        <v>182.02500000000001</v>
      </c>
    </row>
    <row r="92" spans="1:7" s="21" customFormat="1" ht="25.5">
      <c r="A92" s="28" t="s">
        <v>64</v>
      </c>
      <c r="B92" s="19" t="s">
        <v>61</v>
      </c>
      <c r="C92" s="19"/>
      <c r="D92" s="19"/>
      <c r="E92" s="33"/>
      <c r="F92" s="44"/>
      <c r="G92" s="44"/>
    </row>
    <row r="93" spans="1:7" s="21" customFormat="1" ht="12.75">
      <c r="A93" s="26"/>
      <c r="B93" s="27" t="s">
        <v>96</v>
      </c>
      <c r="C93" s="27">
        <v>10</v>
      </c>
      <c r="D93" s="27">
        <v>300</v>
      </c>
      <c r="E93" s="35">
        <v>3.5399999999999996</v>
      </c>
      <c r="F93" s="42">
        <f t="shared" si="2"/>
        <v>3.1859999999999995</v>
      </c>
      <c r="G93" s="42">
        <f t="shared" si="3"/>
        <v>79.649999999999991</v>
      </c>
    </row>
    <row r="94" spans="1:7" ht="12.75">
      <c r="B94" s="27" t="s">
        <v>30</v>
      </c>
      <c r="C94" s="27">
        <v>10</v>
      </c>
      <c r="D94" s="27">
        <v>200</v>
      </c>
      <c r="E94" s="35">
        <v>2.87</v>
      </c>
      <c r="F94" s="42">
        <f t="shared" si="2"/>
        <v>2.5830000000000002</v>
      </c>
      <c r="G94" s="42">
        <f t="shared" si="3"/>
        <v>64.575000000000003</v>
      </c>
    </row>
    <row r="95" spans="1:7" ht="12.75">
      <c r="B95" s="27" t="s">
        <v>97</v>
      </c>
      <c r="C95" s="27">
        <v>10</v>
      </c>
      <c r="D95" s="27">
        <v>200</v>
      </c>
      <c r="E95" s="35">
        <v>3.85</v>
      </c>
      <c r="F95" s="42">
        <f t="shared" si="2"/>
        <v>3.4650000000000003</v>
      </c>
      <c r="G95" s="42">
        <f t="shared" si="3"/>
        <v>86.625000000000014</v>
      </c>
    </row>
    <row r="96" spans="1:7" ht="12.75">
      <c r="B96" s="27" t="s">
        <v>31</v>
      </c>
      <c r="C96" s="27">
        <v>10</v>
      </c>
      <c r="D96" s="27">
        <v>200</v>
      </c>
      <c r="E96" s="35">
        <v>4.34</v>
      </c>
      <c r="F96" s="42">
        <f t="shared" si="2"/>
        <v>3.9060000000000001</v>
      </c>
      <c r="G96" s="42">
        <f t="shared" si="3"/>
        <v>97.65</v>
      </c>
    </row>
    <row r="97" spans="1:7" ht="12.75">
      <c r="B97" s="27" t="s">
        <v>32</v>
      </c>
      <c r="C97" s="27">
        <v>10</v>
      </c>
      <c r="D97" s="27">
        <v>120</v>
      </c>
      <c r="E97" s="35">
        <v>5.39</v>
      </c>
      <c r="F97" s="42">
        <f t="shared" si="2"/>
        <v>4.851</v>
      </c>
      <c r="G97" s="42">
        <f t="shared" si="3"/>
        <v>121.27500000000001</v>
      </c>
    </row>
    <row r="98" spans="1:7" ht="12.75">
      <c r="B98" s="27" t="s">
        <v>115</v>
      </c>
      <c r="C98" s="27">
        <v>10</v>
      </c>
      <c r="D98" s="27">
        <v>100</v>
      </c>
      <c r="E98" s="35">
        <v>5.25</v>
      </c>
      <c r="F98" s="42">
        <f t="shared" si="2"/>
        <v>4.7250000000000005</v>
      </c>
      <c r="G98" s="42">
        <f t="shared" si="3"/>
        <v>118.12500000000001</v>
      </c>
    </row>
    <row r="99" spans="1:7" ht="12.75">
      <c r="B99" s="27" t="s">
        <v>33</v>
      </c>
      <c r="C99" s="27">
        <v>5</v>
      </c>
      <c r="D99" s="27">
        <v>100</v>
      </c>
      <c r="E99" s="35">
        <v>7</v>
      </c>
      <c r="F99" s="42">
        <f t="shared" si="2"/>
        <v>6.3</v>
      </c>
      <c r="G99" s="42">
        <f t="shared" si="3"/>
        <v>157.5</v>
      </c>
    </row>
    <row r="100" spans="1:7" ht="12.75">
      <c r="B100" s="27" t="s">
        <v>98</v>
      </c>
      <c r="C100" s="27">
        <v>5</v>
      </c>
      <c r="D100" s="27">
        <v>80</v>
      </c>
      <c r="E100" s="35">
        <v>9.1</v>
      </c>
      <c r="F100" s="42">
        <f t="shared" si="2"/>
        <v>8.19</v>
      </c>
      <c r="G100" s="42">
        <f t="shared" si="3"/>
        <v>204.75</v>
      </c>
    </row>
    <row r="101" spans="1:7" ht="12.75">
      <c r="B101" s="27" t="s">
        <v>116</v>
      </c>
      <c r="C101" s="27">
        <v>5</v>
      </c>
      <c r="D101" s="27">
        <v>80</v>
      </c>
      <c r="E101" s="35">
        <v>9.32</v>
      </c>
      <c r="F101" s="42">
        <f t="shared" si="2"/>
        <v>8.3879999999999999</v>
      </c>
      <c r="G101" s="42">
        <f t="shared" si="3"/>
        <v>209.7</v>
      </c>
    </row>
    <row r="102" spans="1:7" ht="12.75">
      <c r="B102" s="27" t="s">
        <v>34</v>
      </c>
      <c r="C102" s="27">
        <v>5</v>
      </c>
      <c r="D102" s="27">
        <v>40</v>
      </c>
      <c r="E102" s="35">
        <v>12.25</v>
      </c>
      <c r="F102" s="42">
        <f t="shared" si="2"/>
        <v>11.025</v>
      </c>
      <c r="G102" s="42">
        <f t="shared" si="3"/>
        <v>275.625</v>
      </c>
    </row>
    <row r="103" spans="1:7" s="21" customFormat="1" ht="25.5">
      <c r="A103" s="28" t="s">
        <v>63</v>
      </c>
      <c r="B103" s="31" t="s">
        <v>61</v>
      </c>
      <c r="C103" s="31"/>
      <c r="D103" s="31"/>
      <c r="E103" s="33"/>
      <c r="F103" s="44"/>
      <c r="G103" s="44"/>
    </row>
    <row r="104" spans="1:7" s="21" customFormat="1" ht="12.75">
      <c r="A104" s="26"/>
      <c r="B104" s="45" t="s">
        <v>99</v>
      </c>
      <c r="C104" s="45">
        <v>10</v>
      </c>
      <c r="D104" s="45">
        <v>150</v>
      </c>
      <c r="E104" s="35">
        <v>3.5399999999999996</v>
      </c>
      <c r="F104" s="42">
        <f t="shared" si="2"/>
        <v>3.1859999999999995</v>
      </c>
      <c r="G104" s="42">
        <f t="shared" si="3"/>
        <v>79.649999999999991</v>
      </c>
    </row>
    <row r="105" spans="1:7" s="21" customFormat="1" ht="12.75">
      <c r="A105" s="26"/>
      <c r="B105" s="45" t="s">
        <v>100</v>
      </c>
      <c r="C105" s="45">
        <v>10</v>
      </c>
      <c r="D105" s="45">
        <v>150</v>
      </c>
      <c r="E105" s="35">
        <v>3.5399999999999996</v>
      </c>
      <c r="F105" s="42">
        <f t="shared" si="2"/>
        <v>3.1859999999999995</v>
      </c>
      <c r="G105" s="42">
        <f t="shared" si="3"/>
        <v>79.649999999999991</v>
      </c>
    </row>
    <row r="106" spans="1:7" s="21" customFormat="1" ht="12.75">
      <c r="A106" s="26"/>
      <c r="B106" s="45" t="s">
        <v>101</v>
      </c>
      <c r="C106" s="45">
        <v>10</v>
      </c>
      <c r="D106" s="45">
        <v>150</v>
      </c>
      <c r="E106" s="35">
        <v>3.8699999999999997</v>
      </c>
      <c r="F106" s="42">
        <f t="shared" ref="F106:F115" si="4">SUM((100-$F$10)/100*E106)</f>
        <v>3.4829999999999997</v>
      </c>
      <c r="G106" s="42">
        <f t="shared" ref="G106:G115" si="5">SUM(F106*$G$10)</f>
        <v>87.074999999999989</v>
      </c>
    </row>
    <row r="107" spans="1:7" ht="12.75">
      <c r="B107" s="45" t="s">
        <v>35</v>
      </c>
      <c r="C107" s="45">
        <v>10</v>
      </c>
      <c r="D107" s="45">
        <v>150</v>
      </c>
      <c r="E107" s="35">
        <v>3.46</v>
      </c>
      <c r="F107" s="42">
        <f t="shared" si="4"/>
        <v>3.1139999999999999</v>
      </c>
      <c r="G107" s="42">
        <f t="shared" si="5"/>
        <v>77.849999999999994</v>
      </c>
    </row>
    <row r="108" spans="1:7" ht="12.75">
      <c r="B108" s="45" t="s">
        <v>102</v>
      </c>
      <c r="C108" s="45">
        <v>10</v>
      </c>
      <c r="D108" s="45">
        <v>150</v>
      </c>
      <c r="E108" s="35">
        <v>4.01</v>
      </c>
      <c r="F108" s="42">
        <f t="shared" si="4"/>
        <v>3.609</v>
      </c>
      <c r="G108" s="42">
        <f t="shared" si="5"/>
        <v>90.224999999999994</v>
      </c>
    </row>
    <row r="109" spans="1:7" ht="12.75">
      <c r="B109" s="45" t="s">
        <v>36</v>
      </c>
      <c r="C109" s="45">
        <v>10</v>
      </c>
      <c r="D109" s="45">
        <v>100</v>
      </c>
      <c r="E109" s="35">
        <v>4.46</v>
      </c>
      <c r="F109" s="42">
        <f t="shared" si="4"/>
        <v>4.0140000000000002</v>
      </c>
      <c r="G109" s="42">
        <f t="shared" si="5"/>
        <v>100.35000000000001</v>
      </c>
    </row>
    <row r="110" spans="1:7" ht="12.75">
      <c r="B110" s="45" t="s">
        <v>103</v>
      </c>
      <c r="C110" s="45">
        <v>10</v>
      </c>
      <c r="D110" s="45">
        <v>80</v>
      </c>
      <c r="E110" s="35">
        <v>5.45</v>
      </c>
      <c r="F110" s="42">
        <f t="shared" si="4"/>
        <v>4.9050000000000002</v>
      </c>
      <c r="G110" s="42">
        <f t="shared" si="5"/>
        <v>122.625</v>
      </c>
    </row>
    <row r="111" spans="1:7" ht="12.75">
      <c r="B111" s="45" t="s">
        <v>104</v>
      </c>
      <c r="C111" s="45">
        <v>10</v>
      </c>
      <c r="D111" s="45">
        <v>100</v>
      </c>
      <c r="E111" s="35">
        <v>5.56</v>
      </c>
      <c r="F111" s="42">
        <f t="shared" si="4"/>
        <v>5.0039999999999996</v>
      </c>
      <c r="G111" s="42">
        <f t="shared" si="5"/>
        <v>125.1</v>
      </c>
    </row>
    <row r="112" spans="1:7" ht="12.75">
      <c r="B112" s="45" t="s">
        <v>37</v>
      </c>
      <c r="C112" s="45">
        <v>5</v>
      </c>
      <c r="D112" s="45">
        <v>80</v>
      </c>
      <c r="E112" s="35">
        <v>6.72</v>
      </c>
      <c r="F112" s="42">
        <f t="shared" si="4"/>
        <v>6.048</v>
      </c>
      <c r="G112" s="42">
        <f t="shared" si="5"/>
        <v>151.19999999999999</v>
      </c>
    </row>
    <row r="113" spans="1:7" ht="12.75">
      <c r="B113" s="45" t="s">
        <v>105</v>
      </c>
      <c r="C113" s="45">
        <v>10</v>
      </c>
      <c r="D113" s="45">
        <v>60</v>
      </c>
      <c r="E113" s="35">
        <v>8.7200000000000006</v>
      </c>
      <c r="F113" s="42">
        <f t="shared" si="4"/>
        <v>7.8480000000000008</v>
      </c>
      <c r="G113" s="42">
        <f t="shared" si="5"/>
        <v>196.20000000000002</v>
      </c>
    </row>
    <row r="114" spans="1:7" ht="12.75">
      <c r="B114" s="45" t="s">
        <v>106</v>
      </c>
      <c r="C114" s="45">
        <v>5</v>
      </c>
      <c r="D114" s="45">
        <v>40</v>
      </c>
      <c r="E114" s="35">
        <v>9.02</v>
      </c>
      <c r="F114" s="42">
        <f t="shared" si="4"/>
        <v>8.1180000000000003</v>
      </c>
      <c r="G114" s="42">
        <f t="shared" si="5"/>
        <v>202.95000000000002</v>
      </c>
    </row>
    <row r="115" spans="1:7" ht="12.75">
      <c r="B115" s="45" t="s">
        <v>38</v>
      </c>
      <c r="C115" s="45">
        <v>5</v>
      </c>
      <c r="D115" s="45">
        <v>40</v>
      </c>
      <c r="E115" s="35">
        <v>11.18</v>
      </c>
      <c r="F115" s="42">
        <f t="shared" si="4"/>
        <v>10.061999999999999</v>
      </c>
      <c r="G115" s="42">
        <f t="shared" si="5"/>
        <v>251.54999999999998</v>
      </c>
    </row>
    <row r="116" spans="1:7" s="21" customFormat="1" ht="12.75">
      <c r="A116" s="28" t="s">
        <v>47</v>
      </c>
      <c r="B116" s="19" t="s">
        <v>61</v>
      </c>
      <c r="C116" s="19"/>
      <c r="D116" s="19"/>
      <c r="E116" s="33"/>
      <c r="F116" s="44"/>
      <c r="G116" s="44"/>
    </row>
    <row r="117" spans="1:7" ht="12.75">
      <c r="B117" s="27" t="s">
        <v>39</v>
      </c>
      <c r="C117" s="45">
        <v>10</v>
      </c>
      <c r="D117" s="45">
        <v>120</v>
      </c>
      <c r="E117" s="35">
        <v>9.1</v>
      </c>
      <c r="F117" s="42">
        <f t="shared" ref="F117:F120" si="6">SUM((100-$F$10)/100*E117)</f>
        <v>8.19</v>
      </c>
      <c r="G117" s="42">
        <f t="shared" ref="G117:G120" si="7">SUM(F117*$G$10)</f>
        <v>204.75</v>
      </c>
    </row>
    <row r="118" spans="1:7" ht="12.75">
      <c r="B118" s="27" t="s">
        <v>40</v>
      </c>
      <c r="C118" s="45">
        <v>10</v>
      </c>
      <c r="D118" s="45">
        <v>100</v>
      </c>
      <c r="E118" s="35">
        <v>10.15</v>
      </c>
      <c r="F118" s="42">
        <f t="shared" si="6"/>
        <v>9.1349999999999998</v>
      </c>
      <c r="G118" s="42">
        <f t="shared" si="7"/>
        <v>228.375</v>
      </c>
    </row>
    <row r="119" spans="1:7" ht="12.75">
      <c r="B119" s="27" t="s">
        <v>41</v>
      </c>
      <c r="C119" s="45">
        <v>5</v>
      </c>
      <c r="D119" s="45">
        <v>40</v>
      </c>
      <c r="E119" s="35">
        <v>16.8</v>
      </c>
      <c r="F119" s="42">
        <f t="shared" si="6"/>
        <v>15.120000000000001</v>
      </c>
      <c r="G119" s="42">
        <f t="shared" si="7"/>
        <v>378</v>
      </c>
    </row>
    <row r="120" spans="1:7" ht="12.75">
      <c r="B120" s="27" t="s">
        <v>42</v>
      </c>
      <c r="C120" s="45">
        <v>2</v>
      </c>
      <c r="D120" s="45">
        <v>26</v>
      </c>
      <c r="E120" s="35">
        <v>27.3</v>
      </c>
      <c r="F120" s="42">
        <f t="shared" si="6"/>
        <v>24.57</v>
      </c>
      <c r="G120" s="42">
        <f t="shared" si="7"/>
        <v>614.25</v>
      </c>
    </row>
    <row r="121" spans="1:7" ht="12.75">
      <c r="B121" s="27"/>
      <c r="C121" s="27"/>
      <c r="D121" s="27"/>
      <c r="E121" s="35"/>
      <c r="F121" s="42"/>
      <c r="G121" s="42"/>
    </row>
    <row r="122" spans="1:7" ht="12.75">
      <c r="A122" s="22"/>
      <c r="B122" s="32"/>
      <c r="C122" s="32"/>
      <c r="D122" s="32"/>
      <c r="E122" s="35"/>
      <c r="F122" s="42"/>
      <c r="G122" s="42"/>
    </row>
    <row r="123" spans="1:7" ht="20.100000000000001" customHeight="1">
      <c r="B123" s="2" t="s">
        <v>61</v>
      </c>
    </row>
  </sheetData>
  <mergeCells count="4">
    <mergeCell ref="A8:B8"/>
    <mergeCell ref="E1:G1"/>
    <mergeCell ref="C8:E8"/>
    <mergeCell ref="E9:E10"/>
  </mergeCells>
  <pageMargins left="0.25" right="0.25" top="0.75" bottom="0.75" header="0.3" footer="0.3"/>
  <pageSetup paperSize="9" scale="8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5A9C680F74DD4EAFB79E2B4626A4D4" ma:contentTypeVersion="2" ma:contentTypeDescription="Vytvoří nový dokument" ma:contentTypeScope="" ma:versionID="3ecc05b9c9942d67f4ca6e7c42038847">
  <xsd:schema xmlns:xsd="http://www.w3.org/2001/XMLSchema" xmlns:xs="http://www.w3.org/2001/XMLSchema" xmlns:p="http://schemas.microsoft.com/office/2006/metadata/properties" xmlns:ns3="7af97b6b-3ace-4649-8982-e12da7229dca" targetNamespace="http://schemas.microsoft.com/office/2006/metadata/properties" ma:root="true" ma:fieldsID="55bd637695b3d889da1d34446e272e0e" ns3:_="">
    <xsd:import namespace="7af97b6b-3ace-4649-8982-e12da7229d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97b6b-3ace-4649-8982-e12da7229d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79C32-715E-4D30-B758-87DA7DADEB2D}">
  <ds:schemaRefs>
    <ds:schemaRef ds:uri="7af97b6b-3ace-4649-8982-e12da7229dc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EE5765-32D7-46FC-B1BF-9817EB4782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957963-B5B0-4F86-90B0-315BDD1E47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97b6b-3ace-4649-8982-e12da7229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4000</vt:lpstr>
      <vt:lpstr>'4000'!Oblast_tisku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Beynon</dc:creator>
  <cp:lastModifiedBy>Ondřej Vošta</cp:lastModifiedBy>
  <cp:lastPrinted>2025-01-28T10:50:14Z</cp:lastPrinted>
  <dcterms:created xsi:type="dcterms:W3CDTF">2018-01-29T15:47:00Z</dcterms:created>
  <dcterms:modified xsi:type="dcterms:W3CDTF">2026-06-12T06:03:12Z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99437A1F3E574A5F9842946FFA221D8B</vt:lpwstr>
  </property>
  <property fmtid="{D5CDD505-2E9C-101B-9397-08002B2CF9AE}" pid="4" name="ContentTypeId">
    <vt:lpwstr>0x010100C35A9C680F74DD4EAFB79E2B4626A4D4</vt:lpwstr>
  </property>
</Properties>
</file>