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vpraha-my.sharepoint.com/personal/ondrej_vosta_atvpraha_com/Documents/Spolecne/Felder WEB 2025/"/>
    </mc:Choice>
  </mc:AlternateContent>
  <xr:revisionPtr revIDLastSave="6" documentId="8_{820F4A17-61C7-44F5-9A78-EFEF92936945}" xr6:coauthVersionLast="47" xr6:coauthVersionMax="47" xr10:uidLastSave="{6F95575A-16A1-4FEA-89B1-E74EF250FB98}"/>
  <bookViews>
    <workbookView xWindow="-120" yWindow="-120" windowWidth="38640" windowHeight="21120" xr2:uid="{86727DCF-8B82-4F8F-8D7B-A78C75604F06}"/>
  </bookViews>
  <sheets>
    <sheet name="11.2025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3" l="1"/>
  <c r="G12" i="23" s="1"/>
  <c r="F13" i="23"/>
  <c r="G13" i="23" s="1"/>
  <c r="F14" i="23"/>
  <c r="G14" i="23" s="1"/>
  <c r="F15" i="23"/>
  <c r="G15" i="23" s="1"/>
  <c r="F16" i="23"/>
  <c r="G16" i="23" s="1"/>
  <c r="F17" i="23"/>
  <c r="G17" i="23" s="1"/>
  <c r="F19" i="23"/>
  <c r="G19" i="23" s="1"/>
  <c r="F20" i="23"/>
  <c r="G20" i="23" s="1"/>
  <c r="F21" i="23"/>
  <c r="G21" i="23"/>
  <c r="F22" i="23"/>
  <c r="G22" i="23" s="1"/>
  <c r="F23" i="23"/>
  <c r="G23" i="23" s="1"/>
  <c r="F24" i="23"/>
  <c r="G24" i="23" s="1"/>
  <c r="F26" i="23"/>
  <c r="G26" i="23" s="1"/>
  <c r="F27" i="23"/>
  <c r="G27" i="23" s="1"/>
  <c r="F28" i="23"/>
  <c r="G28" i="23" s="1"/>
  <c r="F29" i="23"/>
  <c r="G29" i="23" s="1"/>
  <c r="F30" i="23"/>
  <c r="G30" i="23" s="1"/>
  <c r="F31" i="23"/>
  <c r="G31" i="23" s="1"/>
  <c r="F32" i="23"/>
  <c r="G32" i="23" s="1"/>
  <c r="F33" i="23"/>
  <c r="G33" i="23" s="1"/>
  <c r="F34" i="23"/>
  <c r="G34" i="23" s="1"/>
  <c r="F35" i="23"/>
  <c r="G35" i="23" s="1"/>
  <c r="F36" i="23"/>
  <c r="G36" i="23" s="1"/>
  <c r="F37" i="23"/>
  <c r="G37" i="23" s="1"/>
  <c r="F38" i="23"/>
  <c r="G38" i="23" s="1"/>
  <c r="F39" i="23"/>
  <c r="G39" i="23" s="1"/>
  <c r="F41" i="23"/>
  <c r="G41" i="23" s="1"/>
  <c r="F42" i="23"/>
  <c r="G42" i="23" s="1"/>
  <c r="F43" i="23"/>
  <c r="G43" i="23"/>
  <c r="F44" i="23"/>
  <c r="G44" i="23"/>
  <c r="F45" i="23"/>
  <c r="G45" i="23" s="1"/>
  <c r="F46" i="23"/>
  <c r="G46" i="23" s="1"/>
  <c r="F47" i="23"/>
  <c r="G47" i="23" s="1"/>
  <c r="F48" i="23"/>
  <c r="G48" i="23" s="1"/>
</calcChain>
</file>

<file path=xl/sharedStrings.xml><?xml version="1.0" encoding="utf-8"?>
<sst xmlns="http://schemas.openxmlformats.org/spreadsheetml/2006/main" count="143" uniqueCount="76">
  <si>
    <t>Kartáček čistící 35 mm</t>
  </si>
  <si>
    <t xml:space="preserve"> </t>
  </si>
  <si>
    <t>Kartáček čistící 18 mm</t>
  </si>
  <si>
    <t>Kartáček čistící 28 mm</t>
  </si>
  <si>
    <t>Kartáček čistící 22 mm</t>
  </si>
  <si>
    <t>Žáruvzdorná rohož, 500 x 300 mm</t>
  </si>
  <si>
    <t>Kartáček čistící 15 mm</t>
  </si>
  <si>
    <t>Kartáček čistící 12 mm</t>
  </si>
  <si>
    <t>Čistící rouno černé (10 ks/bal)</t>
  </si>
  <si>
    <t>Pasta NEO-FERMIT UNIVERSAL, 150g tuba</t>
  </si>
  <si>
    <t>Pasta NEO-FERMIT UNIVERSAL, 325 g tuba</t>
  </si>
  <si>
    <t>Pasta NEO-FERMIT UNIVERSAL, 450 g dóza</t>
  </si>
  <si>
    <t>Locher paste 2000, 250g tuba</t>
  </si>
  <si>
    <t>Locher paste 2000, 400g dóza</t>
  </si>
  <si>
    <t>Locher paste 2000, 850g dóza</t>
  </si>
  <si>
    <t>Měkké pájení na bázi cín stříbro</t>
  </si>
  <si>
    <t>Měkké pájení na bázi cín měď</t>
  </si>
  <si>
    <t>Příslušenství</t>
  </si>
  <si>
    <t>Tvrdé pájení  - fosforové  pájky a pasty</t>
  </si>
  <si>
    <t>100g</t>
  </si>
  <si>
    <t>250g</t>
  </si>
  <si>
    <t>Měkká pájka Cu-Rotin® 4 (SnAg3), 2 mm</t>
  </si>
  <si>
    <t>Měkká pájka Cu-Rotin® 4 (Sn97Ag3), 2 mm</t>
  </si>
  <si>
    <t>Měkká pájka Cu-Rotin® 4 (Sn97Ag3), 3 mm</t>
  </si>
  <si>
    <t>Pájecí pasta Cu-Rofix® 3-Spezial (Sn97Cu3)</t>
  </si>
  <si>
    <t>Měkká pájka Cu-Rotin® 3 (Sn97Cu3), 2 mm</t>
  </si>
  <si>
    <t>Měkká pájka Cu-Rotin® 3 (Sn97Cu3), 3 mm</t>
  </si>
  <si>
    <t>Pájecí pasta Cu-Rofix®4-Spezial (Sn97Ag3)</t>
  </si>
  <si>
    <t>10 ks/bal</t>
  </si>
  <si>
    <t>1ks</t>
  </si>
  <si>
    <t>1kg</t>
  </si>
  <si>
    <t>Tvrdá pájka Cu-Rophos® 94 (L-Cu P6)/2mm</t>
  </si>
  <si>
    <t>Tvrdá pájka Cu-Rophos® 2 (L-Ag 2P/2mm)</t>
  </si>
  <si>
    <t>Tvrdá pájka Cu-Rophos® 5 ( L-Ag 5P/2mm)</t>
  </si>
  <si>
    <t>Tvrdá pájka Cu-Rophos®1 5 ( L-Ag 15P/2mm)</t>
  </si>
  <si>
    <t>500g</t>
  </si>
  <si>
    <t>1000g</t>
  </si>
  <si>
    <t>Pasta pro tvrdé pájení  Cu-Rosil ,F-SH1</t>
  </si>
  <si>
    <t xml:space="preserve">ATV Praha s.r.o. </t>
  </si>
  <si>
    <t xml:space="preserve">Sobotecká 2359/3, 101 00 Praha 10 - Vinohrady </t>
  </si>
  <si>
    <t xml:space="preserve">Tel.: 270 005 492, 602 374 230 </t>
  </si>
  <si>
    <t xml:space="preserve">IČ: 04023854, DIČ: CZ04023854 </t>
  </si>
  <si>
    <t>Velkoobchodní ceník výrobků značky FELDER</t>
  </si>
  <si>
    <t>číslo zboží</t>
  </si>
  <si>
    <t>Název</t>
  </si>
  <si>
    <t xml:space="preserve">Tvrdé pájky s obsahem stříbra </t>
  </si>
  <si>
    <t>Tvrdé pájky s obsahem stříbra obalené</t>
  </si>
  <si>
    <t>Tvrdá pájka  L-Ag34Sn 2mm</t>
  </si>
  <si>
    <t>Tvrdá pájka  UL-Ag20 / 1,5mm</t>
  </si>
  <si>
    <t>Tvrdá pájka UL-Ag34Sn ob/2mm</t>
  </si>
  <si>
    <t>Tvrdá pájka  L-Ag40Sn, 1,5 mm</t>
  </si>
  <si>
    <t>Tvrdá pájka   L-Ag44Sn 2mm</t>
  </si>
  <si>
    <t>Tvrdá pájka   UL-Ag44Sn ob/2mm</t>
  </si>
  <si>
    <t>Tvrdá pájka   L-Ag45Sn 2mm</t>
  </si>
  <si>
    <t>3447205090491</t>
  </si>
  <si>
    <t>Tvrdá pájka   UL-Ag45Sn ob/2mm</t>
  </si>
  <si>
    <t>Tvrdá pájka   UL-Ag45Sn ob/2mm, -slabší vrstva</t>
  </si>
  <si>
    <t>344720509030</t>
  </si>
  <si>
    <t>Tvrdá pájka   L-Ag55Sn ob/2mm</t>
  </si>
  <si>
    <t>Další pájky, pasty a příslušenství na dotaz</t>
  </si>
  <si>
    <t>200g</t>
  </si>
  <si>
    <t>Pájecí pasta Cu-Rofix 3 light" 200g (Sn97Cu3)</t>
  </si>
  <si>
    <t>Pájecí pasta Cu-Rofix®4-Light (Sn97Ag3)</t>
  </si>
  <si>
    <t xml:space="preserve">229530541                  </t>
  </si>
  <si>
    <t>BRUTTO EUR</t>
  </si>
  <si>
    <t>NETTO EUR</t>
  </si>
  <si>
    <t>NETTO CZK</t>
  </si>
  <si>
    <t>Na vyžádání dle aktuální ceny stříbra na burze</t>
  </si>
  <si>
    <t>Ceny bez DPH</t>
  </si>
  <si>
    <t>Rabat :</t>
  </si>
  <si>
    <t>Stanoven indivuálně</t>
  </si>
  <si>
    <t xml:space="preserve">Platnost </t>
  </si>
  <si>
    <t>Rabat %</t>
  </si>
  <si>
    <t>Kurz EUR/CZK</t>
  </si>
  <si>
    <t>Jednotka</t>
  </si>
  <si>
    <t>listopad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</si>
</sst>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K_č"/>
    <numFmt numFmtId="165" formatCode="#,##0.00\ [$€-1]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9"/>
      <color rgb="FFFF0000"/>
      <name val="Calibri"/>
      <family val="2"/>
      <charset val="238"/>
      <scheme val="minor"/>
    </font>
    <font>
      <b/>
      <u/>
      <sz val="9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1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1" fontId="1" fillId="5" borderId="1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" fontId="1" fillId="6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/>
    </xf>
    <xf numFmtId="1" fontId="1" fillId="7" borderId="1" xfId="0" applyNumberFormat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left" vertical="center"/>
    </xf>
    <xf numFmtId="1" fontId="1" fillId="9" borderId="1" xfId="0" applyNumberFormat="1" applyFont="1" applyFill="1" applyBorder="1" applyAlignment="1">
      <alignment horizontal="left" vertical="center"/>
    </xf>
    <xf numFmtId="0" fontId="1" fillId="9" borderId="1" xfId="0" applyFont="1" applyFill="1" applyBorder="1" applyAlignment="1">
      <alignment vertical="center"/>
    </xf>
    <xf numFmtId="1" fontId="1" fillId="10" borderId="1" xfId="0" applyNumberFormat="1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/>
    </xf>
    <xf numFmtId="1" fontId="1" fillId="11" borderId="1" xfId="0" applyNumberFormat="1" applyFont="1" applyFill="1" applyBorder="1" applyAlignment="1">
      <alignment horizontal="left" vertical="center"/>
    </xf>
    <xf numFmtId="0" fontId="1" fillId="11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11" borderId="3" xfId="0" applyNumberFormat="1" applyFont="1" applyFill="1" applyBorder="1" applyAlignment="1">
      <alignment horizontal="left" vertical="center"/>
    </xf>
    <xf numFmtId="0" fontId="1" fillId="11" borderId="3" xfId="0" applyFont="1" applyFill="1" applyBorder="1" applyAlignment="1">
      <alignment vertical="center"/>
    </xf>
    <xf numFmtId="0" fontId="1" fillId="11" borderId="3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left" vertical="center"/>
    </xf>
    <xf numFmtId="0" fontId="1" fillId="9" borderId="4" xfId="0" applyFont="1" applyFill="1" applyBorder="1" applyAlignment="1">
      <alignment vertical="center"/>
    </xf>
    <xf numFmtId="0" fontId="1" fillId="9" borderId="4" xfId="0" applyFont="1" applyFill="1" applyBorder="1" applyAlignment="1">
      <alignment horizontal="center" vertical="center"/>
    </xf>
    <xf numFmtId="1" fontId="1" fillId="10" borderId="3" xfId="0" applyNumberFormat="1" applyFont="1" applyFill="1" applyBorder="1" applyAlignment="1">
      <alignment horizontal="left" vertical="center"/>
    </xf>
    <xf numFmtId="0" fontId="1" fillId="10" borderId="3" xfId="0" applyFont="1" applyFill="1" applyBorder="1" applyAlignment="1">
      <alignment vertical="center"/>
    </xf>
    <xf numFmtId="0" fontId="1" fillId="10" borderId="3" xfId="0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left" vertical="center"/>
    </xf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left" vertical="center"/>
    </xf>
    <xf numFmtId="0" fontId="1" fillId="7" borderId="3" xfId="0" applyFont="1" applyFill="1" applyBorder="1" applyAlignment="1">
      <alignment vertical="center"/>
    </xf>
    <xf numFmtId="0" fontId="1" fillId="7" borderId="3" xfId="0" applyFont="1" applyFill="1" applyBorder="1" applyAlignment="1">
      <alignment horizontal="center" vertical="center"/>
    </xf>
    <xf numFmtId="1" fontId="1" fillId="4" borderId="4" xfId="0" applyNumberFormat="1" applyFont="1" applyFill="1" applyBorder="1" applyAlignment="1">
      <alignment horizontal="left"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left" vertical="center"/>
    </xf>
    <xf numFmtId="0" fontId="1" fillId="5" borderId="3" xfId="0" applyFont="1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left" vertical="center"/>
    </xf>
    <xf numFmtId="0" fontId="1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3" xfId="0" applyNumberFormat="1" applyFont="1" applyFill="1" applyBorder="1" applyAlignment="1">
      <alignment horizontal="left" vertical="center"/>
    </xf>
    <xf numFmtId="0" fontId="1" fillId="6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5" fontId="17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5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43" fontId="15" fillId="8" borderId="8" xfId="1" applyFont="1" applyFill="1" applyBorder="1" applyAlignment="1">
      <alignment horizontal="center" vertical="center" wrapText="1"/>
    </xf>
    <xf numFmtId="2" fontId="18" fillId="8" borderId="8" xfId="0" applyNumberFormat="1" applyFont="1" applyFill="1" applyBorder="1" applyAlignment="1">
      <alignment horizontal="center" vertical="center"/>
    </xf>
    <xf numFmtId="43" fontId="15" fillId="8" borderId="5" xfId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vertical="center"/>
    </xf>
    <xf numFmtId="164" fontId="15" fillId="3" borderId="3" xfId="0" applyNumberFormat="1" applyFont="1" applyFill="1" applyBorder="1" applyAlignment="1">
      <alignment vertical="center"/>
    </xf>
    <xf numFmtId="164" fontId="15" fillId="3" borderId="4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15" fillId="3" borderId="9" xfId="0" applyNumberFormat="1" applyFont="1" applyFill="1" applyBorder="1" applyAlignment="1">
      <alignment horizontal="center" vertical="center"/>
    </xf>
    <xf numFmtId="164" fontId="15" fillId="3" borderId="10" xfId="0" applyNumberFormat="1" applyFont="1" applyFill="1" applyBorder="1" applyAlignment="1">
      <alignment horizontal="center" vertical="center"/>
    </xf>
    <xf numFmtId="164" fontId="15" fillId="3" borderId="11" xfId="0" applyNumberFormat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 vertical="center"/>
    </xf>
    <xf numFmtId="164" fontId="15" fillId="3" borderId="12" xfId="0" applyNumberFormat="1" applyFont="1" applyFill="1" applyBorder="1" applyAlignment="1">
      <alignment horizontal="center" vertical="center"/>
    </xf>
    <xf numFmtId="164" fontId="15" fillId="3" borderId="13" xfId="0" applyNumberFormat="1" applyFont="1" applyFill="1" applyBorder="1" applyAlignment="1">
      <alignment horizontal="center" vertical="center"/>
    </xf>
    <xf numFmtId="164" fontId="15" fillId="3" borderId="14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colors>
    <mruColors>
      <color rgb="FFFC23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297413</xdr:colOff>
      <xdr:row>11</xdr:row>
      <xdr:rowOff>195036</xdr:rowOff>
    </xdr:from>
    <xdr:to>
      <xdr:col>0</xdr:col>
      <xdr:colOff>1460499</xdr:colOff>
      <xdr:row>14</xdr:row>
      <xdr:rowOff>218168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9A3ADEE-A81F-4CB9-8C3D-52470EDB5A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333" t="12223" r="8507" b="9659"/>
        <a:stretch/>
      </xdr:blipFill>
      <xdr:spPr>
        <a:xfrm>
          <a:off x="297413" y="2823936"/>
          <a:ext cx="1159911" cy="797832"/>
        </a:xfrm>
        <a:prstGeom prst="rect">
          <a:avLst/>
        </a:prstGeom>
      </xdr:spPr>
    </xdr:pic>
    <xdr:clientData/>
  </xdr:twoCellAnchor>
  <xdr:twoCellAnchor editAs="oneCell">
    <xdr:from>
      <xdr:col>0</xdr:col>
      <xdr:colOff>1700893</xdr:colOff>
      <xdr:row>11</xdr:row>
      <xdr:rowOff>211259</xdr:rowOff>
    </xdr:from>
    <xdr:to>
      <xdr:col>0</xdr:col>
      <xdr:colOff>2444750</xdr:colOff>
      <xdr:row>14</xdr:row>
      <xdr:rowOff>231036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E99479C-7A49-4032-B7E1-8EDC091592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942" b="7625"/>
        <a:stretch/>
      </xdr:blipFill>
      <xdr:spPr>
        <a:xfrm>
          <a:off x="1700893" y="2840159"/>
          <a:ext cx="747032" cy="791302"/>
        </a:xfrm>
        <a:prstGeom prst="rect">
          <a:avLst/>
        </a:prstGeom>
      </xdr:spPr>
    </xdr:pic>
    <xdr:clientData/>
  </xdr:twoCellAnchor>
  <xdr:twoCellAnchor editAs="oneCell">
    <xdr:from>
      <xdr:col>0</xdr:col>
      <xdr:colOff>294821</xdr:colOff>
      <xdr:row>19</xdr:row>
      <xdr:rowOff>59038</xdr:rowOff>
    </xdr:from>
    <xdr:to>
      <xdr:col>0</xdr:col>
      <xdr:colOff>1438700</xdr:colOff>
      <xdr:row>22</xdr:row>
      <xdr:rowOff>115205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3D155A0-ED8A-4568-A391-8F57B05AC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821" y="4792963"/>
          <a:ext cx="1134354" cy="827692"/>
        </a:xfrm>
        <a:prstGeom prst="rect">
          <a:avLst/>
        </a:prstGeom>
      </xdr:spPr>
    </xdr:pic>
    <xdr:clientData/>
  </xdr:twoCellAnchor>
  <xdr:twoCellAnchor editAs="oneCell">
    <xdr:from>
      <xdr:col>0</xdr:col>
      <xdr:colOff>1705795</xdr:colOff>
      <xdr:row>19</xdr:row>
      <xdr:rowOff>36285</xdr:rowOff>
    </xdr:from>
    <xdr:to>
      <xdr:col>0</xdr:col>
      <xdr:colOff>2388572</xdr:colOff>
      <xdr:row>22</xdr:row>
      <xdr:rowOff>97518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54F7474-F2CE-4998-8D9C-ADE7657E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5795" y="4770210"/>
          <a:ext cx="685952" cy="832758"/>
        </a:xfrm>
        <a:prstGeom prst="rect">
          <a:avLst/>
        </a:prstGeom>
      </xdr:spPr>
    </xdr:pic>
    <xdr:clientData/>
  </xdr:twoCellAnchor>
  <xdr:twoCellAnchor editAs="oneCell">
    <xdr:from>
      <xdr:col>0</xdr:col>
      <xdr:colOff>657679</xdr:colOff>
      <xdr:row>25</xdr:row>
      <xdr:rowOff>217714</xdr:rowOff>
    </xdr:from>
    <xdr:to>
      <xdr:col>0</xdr:col>
      <xdr:colOff>2182841</xdr:colOff>
      <xdr:row>28</xdr:row>
      <xdr:rowOff>114298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DC2E98E-CECD-4DFF-8BE5-108CB9487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7679" y="6532789"/>
          <a:ext cx="1521987" cy="664934"/>
        </a:xfrm>
        <a:prstGeom prst="rect">
          <a:avLst/>
        </a:prstGeom>
      </xdr:spPr>
    </xdr:pic>
    <xdr:clientData/>
  </xdr:twoCellAnchor>
  <xdr:twoCellAnchor editAs="oneCell">
    <xdr:from>
      <xdr:col>0</xdr:col>
      <xdr:colOff>1038679</xdr:colOff>
      <xdr:row>28</xdr:row>
      <xdr:rowOff>233588</xdr:rowOff>
    </xdr:from>
    <xdr:to>
      <xdr:col>0</xdr:col>
      <xdr:colOff>2522311</xdr:colOff>
      <xdr:row>31</xdr:row>
      <xdr:rowOff>126626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2ACF423-6B76-4C7C-BA47-CB1742012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8679" y="7291613"/>
          <a:ext cx="1486807" cy="661388"/>
        </a:xfrm>
        <a:prstGeom prst="rect">
          <a:avLst/>
        </a:prstGeom>
      </xdr:spPr>
    </xdr:pic>
    <xdr:clientData/>
  </xdr:twoCellAnchor>
  <xdr:twoCellAnchor editAs="oneCell">
    <xdr:from>
      <xdr:col>0</xdr:col>
      <xdr:colOff>226786</xdr:colOff>
      <xdr:row>31</xdr:row>
      <xdr:rowOff>29482</xdr:rowOff>
    </xdr:from>
    <xdr:to>
      <xdr:col>0</xdr:col>
      <xdr:colOff>1631497</xdr:colOff>
      <xdr:row>34</xdr:row>
      <xdr:rowOff>150584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D1DFA4A9-839C-40DE-81D3-C328EC940C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1234" t="14280" r="11621" b="14847"/>
        <a:stretch/>
      </xdr:blipFill>
      <xdr:spPr>
        <a:xfrm>
          <a:off x="226786" y="7830457"/>
          <a:ext cx="1404711" cy="895802"/>
        </a:xfrm>
        <a:prstGeom prst="rect">
          <a:avLst/>
        </a:prstGeom>
      </xdr:spPr>
    </xdr:pic>
    <xdr:clientData/>
  </xdr:twoCellAnchor>
  <xdr:twoCellAnchor editAs="oneCell">
    <xdr:from>
      <xdr:col>0</xdr:col>
      <xdr:colOff>1335768</xdr:colOff>
      <xdr:row>33</xdr:row>
      <xdr:rowOff>40821</xdr:rowOff>
    </xdr:from>
    <xdr:to>
      <xdr:col>1</xdr:col>
      <xdr:colOff>2</xdr:colOff>
      <xdr:row>37</xdr:row>
      <xdr:rowOff>10886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9DC434F8-0C9C-410A-BC07-70D148CEA2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2862" t="5365" r="14883" b="13619"/>
        <a:stretch/>
      </xdr:blipFill>
      <xdr:spPr>
        <a:xfrm>
          <a:off x="1335768" y="8337096"/>
          <a:ext cx="1283609" cy="998765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353785</xdr:colOff>
      <xdr:row>42</xdr:row>
      <xdr:rowOff>27216</xdr:rowOff>
    </xdr:from>
    <xdr:to>
      <xdr:col>0</xdr:col>
      <xdr:colOff>2603499</xdr:colOff>
      <xdr:row>44</xdr:row>
      <xdr:rowOff>154123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5274B61B-2FF9-4304-A029-B3354FFA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3785" y="10685691"/>
          <a:ext cx="2246539" cy="638082"/>
        </a:xfrm>
        <a:prstGeom prst="rect">
          <a:avLst/>
        </a:prstGeom>
      </xdr:spPr>
    </xdr:pic>
    <xdr:clientData/>
  </xdr:twoCellAnchor>
  <xdr:oneCellAnchor>
    <xdr:from>
      <xdr:col>3</xdr:col>
      <xdr:colOff>61177</xdr:colOff>
      <xdr:row>0</xdr:row>
      <xdr:rowOff>89231</xdr:rowOff>
    </xdr:from>
    <xdr:ext cx="1953058" cy="1077581"/>
    <xdr:pic>
      <xdr:nvPicPr>
        <xdr:cNvPr id="11" name="Obrázek 10">
          <a:extLst>
            <a:ext uri="{FF2B5EF4-FFF2-40B4-BE49-F238E27FC236}">
              <a16:creationId xmlns:a16="http://schemas.microsoft.com/office/drawing/2014/main" id="{461FF796-EBC2-4FAF-83EC-7FD353192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95502" y="89231"/>
          <a:ext cx="1953058" cy="1077581"/>
        </a:xfrm>
        <a:prstGeom prst="rect">
          <a:avLst/>
        </a:prstGeom>
      </xdr:spPr>
    </xdr:pic>
    <xdr:clientData/>
  </xdr:oneCellAnchor>
  <xdr:twoCellAnchor editAs="oneCell">
    <xdr:from>
      <xdr:col>0</xdr:col>
      <xdr:colOff>154213</xdr:colOff>
      <xdr:row>0</xdr:row>
      <xdr:rowOff>94117</xdr:rowOff>
    </xdr:from>
    <xdr:to>
      <xdr:col>0</xdr:col>
      <xdr:colOff>2617443</xdr:colOff>
      <xdr:row>6</xdr:row>
      <xdr:rowOff>65088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3A2A5C4C-3D17-48EF-8956-7278F7C08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13" y="94117"/>
          <a:ext cx="2491805" cy="1177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9B31-EA16-4DD8-B169-4FC6DE960D7E}">
  <dimension ref="A1:H61"/>
  <sheetViews>
    <sheetView tabSelected="1" zoomScale="120" zoomScaleNormal="120" workbookViewId="0">
      <selection activeCell="I8" sqref="I8"/>
    </sheetView>
  </sheetViews>
  <sheetFormatPr defaultColWidth="8.7109375" defaultRowHeight="20.100000000000001" customHeight="1" x14ac:dyDescent="0.25"/>
  <cols>
    <col min="1" max="1" width="39.28515625" style="1" customWidth="1"/>
    <col min="2" max="2" width="34.7109375" style="12" customWidth="1"/>
    <col min="3" max="3" width="45" style="1" bestFit="1" customWidth="1"/>
    <col min="4" max="4" width="12.85546875" style="1" customWidth="1"/>
    <col min="5" max="5" width="14.42578125" style="32" bestFit="1" customWidth="1"/>
    <col min="6" max="6" width="15.5703125" style="1" customWidth="1"/>
    <col min="7" max="7" width="14" style="1" customWidth="1"/>
    <col min="8" max="16384" width="8.7109375" style="1"/>
  </cols>
  <sheetData>
    <row r="1" spans="1:8" ht="15.95" customHeight="1" x14ac:dyDescent="0.25">
      <c r="A1" s="77"/>
      <c r="B1" s="78" t="s">
        <v>42</v>
      </c>
      <c r="C1" s="79"/>
      <c r="D1" s="79"/>
      <c r="E1"/>
      <c r="F1"/>
      <c r="G1"/>
      <c r="H1"/>
    </row>
    <row r="2" spans="1:8" s="75" customFormat="1" ht="15.95" customHeight="1" x14ac:dyDescent="0.25">
      <c r="B2" s="80"/>
      <c r="C2" s="81"/>
      <c r="D2" s="82"/>
    </row>
    <row r="3" spans="1:8" s="75" customFormat="1" ht="15.95" customHeight="1" x14ac:dyDescent="0.25">
      <c r="B3" s="83" t="s">
        <v>38</v>
      </c>
      <c r="C3" s="84"/>
      <c r="D3" s="85"/>
    </row>
    <row r="4" spans="1:8" s="75" customFormat="1" ht="15.95" customHeight="1" x14ac:dyDescent="0.25">
      <c r="B4" s="83" t="s">
        <v>39</v>
      </c>
      <c r="C4" s="84"/>
      <c r="D4" s="86"/>
    </row>
    <row r="5" spans="1:8" s="75" customFormat="1" ht="15.95" customHeight="1" x14ac:dyDescent="0.25">
      <c r="B5" s="83" t="s">
        <v>40</v>
      </c>
      <c r="C5" s="84"/>
      <c r="D5" s="85"/>
    </row>
    <row r="6" spans="1:8" s="75" customFormat="1" ht="15.95" customHeight="1" x14ac:dyDescent="0.25">
      <c r="A6" s="75" t="s">
        <v>1</v>
      </c>
      <c r="B6" s="83" t="s">
        <v>41</v>
      </c>
      <c r="C6" s="86"/>
      <c r="D6" s="87"/>
    </row>
    <row r="7" spans="1:8" s="76" customFormat="1" ht="15.95" customHeight="1" x14ac:dyDescent="0.25">
      <c r="A7" s="112"/>
      <c r="B7" s="112"/>
      <c r="C7" s="88"/>
      <c r="D7" s="87"/>
    </row>
    <row r="8" spans="1:8" s="76" customFormat="1" ht="15.95" customHeight="1" thickBot="1" x14ac:dyDescent="0.3">
      <c r="A8" s="112"/>
      <c r="B8" s="112"/>
      <c r="C8" s="89"/>
      <c r="D8" s="87"/>
    </row>
    <row r="9" spans="1:8" ht="28.5" customHeight="1" thickBot="1" x14ac:dyDescent="0.3">
      <c r="A9" s="90" t="s">
        <v>68</v>
      </c>
      <c r="B9" s="91" t="s">
        <v>71</v>
      </c>
      <c r="C9" s="92" t="s">
        <v>75</v>
      </c>
      <c r="D9" s="93"/>
      <c r="E9" s="94"/>
      <c r="F9" s="94" t="s">
        <v>72</v>
      </c>
      <c r="G9" s="95" t="s">
        <v>73</v>
      </c>
      <c r="H9"/>
    </row>
    <row r="10" spans="1:8" ht="15" customHeight="1" thickBot="1" x14ac:dyDescent="0.3">
      <c r="A10" s="77" t="s">
        <v>69</v>
      </c>
      <c r="B10" s="78" t="s">
        <v>70</v>
      </c>
      <c r="C10" s="79"/>
      <c r="D10" s="79"/>
      <c r="E10" s="96" t="s">
        <v>1</v>
      </c>
      <c r="F10" s="96">
        <v>10</v>
      </c>
      <c r="G10" s="96">
        <v>25</v>
      </c>
      <c r="H10" t="s">
        <v>1</v>
      </c>
    </row>
    <row r="11" spans="1:8" s="6" customFormat="1" ht="37.5" customHeight="1" x14ac:dyDescent="0.25">
      <c r="A11" s="2" t="s">
        <v>15</v>
      </c>
      <c r="B11" s="3" t="s">
        <v>43</v>
      </c>
      <c r="C11" s="23" t="s">
        <v>44</v>
      </c>
      <c r="D11" s="33" t="s">
        <v>74</v>
      </c>
      <c r="E11" s="97" t="s">
        <v>64</v>
      </c>
      <c r="F11" s="97" t="s">
        <v>65</v>
      </c>
      <c r="G11" s="97" t="s">
        <v>66</v>
      </c>
    </row>
    <row r="12" spans="1:8" s="7" customFormat="1" ht="20.100000000000001" customHeight="1" x14ac:dyDescent="0.25">
      <c r="B12" s="21">
        <v>14952010</v>
      </c>
      <c r="C12" s="22" t="s">
        <v>21</v>
      </c>
      <c r="D12" s="34" t="s">
        <v>19</v>
      </c>
      <c r="E12" s="98">
        <v>31.37</v>
      </c>
      <c r="F12" s="98">
        <f t="shared" ref="F12:F17" si="0">(100-$F$10)/100*E12</f>
        <v>28.233000000000001</v>
      </c>
      <c r="G12" s="98">
        <f t="shared" ref="G12:G17" si="1">SUM(F12*$G$10)</f>
        <v>705.82500000000005</v>
      </c>
    </row>
    <row r="13" spans="1:8" ht="20.100000000000001" customHeight="1" x14ac:dyDescent="0.25">
      <c r="B13" s="21">
        <v>14952020491</v>
      </c>
      <c r="C13" s="22" t="s">
        <v>22</v>
      </c>
      <c r="D13" s="34" t="s">
        <v>20</v>
      </c>
      <c r="E13" s="98">
        <v>71.11</v>
      </c>
      <c r="F13" s="98">
        <f t="shared" si="0"/>
        <v>63.999000000000002</v>
      </c>
      <c r="G13" s="98">
        <f t="shared" si="1"/>
        <v>1599.9750000000001</v>
      </c>
    </row>
    <row r="14" spans="1:8" ht="20.100000000000001" customHeight="1" x14ac:dyDescent="0.25">
      <c r="B14" s="21">
        <v>14953020491</v>
      </c>
      <c r="C14" s="22" t="s">
        <v>23</v>
      </c>
      <c r="D14" s="34" t="s">
        <v>20</v>
      </c>
      <c r="E14" s="98">
        <v>70.95</v>
      </c>
      <c r="F14" s="98">
        <f t="shared" si="0"/>
        <v>63.855000000000004</v>
      </c>
      <c r="G14" s="98">
        <f t="shared" si="1"/>
        <v>1596.375</v>
      </c>
    </row>
    <row r="15" spans="1:8" ht="20.100000000000001" customHeight="1" x14ac:dyDescent="0.25">
      <c r="B15" s="30">
        <v>229560501</v>
      </c>
      <c r="C15" s="31" t="s">
        <v>27</v>
      </c>
      <c r="D15" s="35" t="s">
        <v>19</v>
      </c>
      <c r="E15" s="98">
        <v>28.310000000000002</v>
      </c>
      <c r="F15" s="98">
        <f t="shared" si="0"/>
        <v>25.479000000000003</v>
      </c>
      <c r="G15" s="98">
        <f t="shared" si="1"/>
        <v>636.97500000000002</v>
      </c>
    </row>
    <row r="16" spans="1:8" ht="20.100000000000001" customHeight="1" x14ac:dyDescent="0.25">
      <c r="B16" s="30">
        <v>22956055491</v>
      </c>
      <c r="C16" s="31" t="s">
        <v>27</v>
      </c>
      <c r="D16" s="35" t="s">
        <v>20</v>
      </c>
      <c r="E16" s="98">
        <v>54.15</v>
      </c>
      <c r="F16" s="98">
        <f t="shared" si="0"/>
        <v>48.734999999999999</v>
      </c>
      <c r="G16" s="98">
        <f t="shared" si="1"/>
        <v>1218.375</v>
      </c>
    </row>
    <row r="17" spans="1:7" ht="20.100000000000001" customHeight="1" x14ac:dyDescent="0.25">
      <c r="B17" s="44" t="s">
        <v>63</v>
      </c>
      <c r="C17" s="45" t="s">
        <v>62</v>
      </c>
      <c r="D17" s="46" t="s">
        <v>60</v>
      </c>
      <c r="E17" s="99">
        <v>31.46</v>
      </c>
      <c r="F17" s="99">
        <f t="shared" si="0"/>
        <v>28.314</v>
      </c>
      <c r="G17" s="99">
        <f t="shared" si="1"/>
        <v>707.85</v>
      </c>
    </row>
    <row r="18" spans="1:7" ht="29.45" customHeight="1" x14ac:dyDescent="0.25">
      <c r="A18" s="9" t="s">
        <v>16</v>
      </c>
      <c r="B18" s="3" t="s">
        <v>43</v>
      </c>
      <c r="C18" s="4" t="s">
        <v>44</v>
      </c>
      <c r="D18" s="5" t="s">
        <v>74</v>
      </c>
      <c r="E18" s="111"/>
      <c r="F18" s="111"/>
      <c r="G18" s="111"/>
    </row>
    <row r="19" spans="1:7" s="7" customFormat="1" ht="20.100000000000001" customHeight="1" x14ac:dyDescent="0.25">
      <c r="B19" s="47">
        <v>14972010</v>
      </c>
      <c r="C19" s="48" t="s">
        <v>25</v>
      </c>
      <c r="D19" s="49" t="s">
        <v>19</v>
      </c>
      <c r="E19" s="100">
        <v>14.11</v>
      </c>
      <c r="F19" s="100">
        <f t="shared" ref="F19:F24" si="2">(100-$F$10)/100*E19</f>
        <v>12.699</v>
      </c>
      <c r="G19" s="100">
        <f t="shared" ref="G19:G24" si="3">SUM(F19*$G$10)</f>
        <v>317.47500000000002</v>
      </c>
    </row>
    <row r="20" spans="1:7" ht="20.100000000000001" customHeight="1" x14ac:dyDescent="0.25">
      <c r="B20" s="26">
        <v>14972020491</v>
      </c>
      <c r="C20" s="27" t="s">
        <v>25</v>
      </c>
      <c r="D20" s="36" t="s">
        <v>20</v>
      </c>
      <c r="E20" s="98">
        <v>31.92</v>
      </c>
      <c r="F20" s="98">
        <f t="shared" si="2"/>
        <v>28.728000000000002</v>
      </c>
      <c r="G20" s="98">
        <f t="shared" si="3"/>
        <v>718.2</v>
      </c>
    </row>
    <row r="21" spans="1:7" ht="20.100000000000001" customHeight="1" x14ac:dyDescent="0.25">
      <c r="A21" s="7" t="s">
        <v>1</v>
      </c>
      <c r="B21" s="26">
        <v>14973020491</v>
      </c>
      <c r="C21" s="27" t="s">
        <v>26</v>
      </c>
      <c r="D21" s="36" t="s">
        <v>20</v>
      </c>
      <c r="E21" s="98">
        <v>31.76</v>
      </c>
      <c r="F21" s="98">
        <f t="shared" si="2"/>
        <v>28.584000000000003</v>
      </c>
      <c r="G21" s="98">
        <f t="shared" si="3"/>
        <v>714.60000000000014</v>
      </c>
    </row>
    <row r="22" spans="1:7" ht="20.100000000000001" customHeight="1" x14ac:dyDescent="0.25">
      <c r="B22" s="28">
        <v>229760501</v>
      </c>
      <c r="C22" s="29" t="s">
        <v>24</v>
      </c>
      <c r="D22" s="37" t="s">
        <v>19</v>
      </c>
      <c r="E22" s="98">
        <v>15.25</v>
      </c>
      <c r="F22" s="98">
        <f t="shared" si="2"/>
        <v>13.725</v>
      </c>
      <c r="G22" s="98">
        <f t="shared" si="3"/>
        <v>343.125</v>
      </c>
    </row>
    <row r="23" spans="1:7" ht="20.100000000000001" customHeight="1" x14ac:dyDescent="0.25">
      <c r="B23" s="28">
        <v>22976055491</v>
      </c>
      <c r="C23" s="29" t="s">
        <v>24</v>
      </c>
      <c r="D23" s="37" t="s">
        <v>20</v>
      </c>
      <c r="E23" s="98">
        <v>30.880000000000003</v>
      </c>
      <c r="F23" s="98">
        <f t="shared" si="2"/>
        <v>27.792000000000002</v>
      </c>
      <c r="G23" s="98">
        <f t="shared" si="3"/>
        <v>694.80000000000007</v>
      </c>
    </row>
    <row r="24" spans="1:7" ht="20.100000000000001" customHeight="1" x14ac:dyDescent="0.25">
      <c r="B24" s="50">
        <v>229730541</v>
      </c>
      <c r="C24" s="51" t="s">
        <v>61</v>
      </c>
      <c r="D24" s="52" t="s">
        <v>60</v>
      </c>
      <c r="E24" s="99">
        <v>20.8</v>
      </c>
      <c r="F24" s="99">
        <f t="shared" si="2"/>
        <v>18.720000000000002</v>
      </c>
      <c r="G24" s="99">
        <f t="shared" si="3"/>
        <v>468.00000000000006</v>
      </c>
    </row>
    <row r="25" spans="1:7" s="7" customFormat="1" ht="27" customHeight="1" x14ac:dyDescent="0.25">
      <c r="A25" s="9" t="s">
        <v>17</v>
      </c>
      <c r="B25" s="3" t="s">
        <v>43</v>
      </c>
      <c r="C25" s="4" t="s">
        <v>44</v>
      </c>
      <c r="D25" s="5" t="s">
        <v>74</v>
      </c>
      <c r="E25" s="111"/>
      <c r="F25" s="111"/>
      <c r="G25" s="111"/>
    </row>
    <row r="26" spans="1:7" s="7" customFormat="1" ht="20.100000000000001" customHeight="1" x14ac:dyDescent="0.25">
      <c r="B26" s="53">
        <v>27140000491</v>
      </c>
      <c r="C26" s="54" t="s">
        <v>8</v>
      </c>
      <c r="D26" s="55" t="s">
        <v>28</v>
      </c>
      <c r="E26" s="100">
        <v>3.5799999999999996</v>
      </c>
      <c r="F26" s="100">
        <f t="shared" ref="F26:F39" si="4">(100-$F$10)/100*E26</f>
        <v>3.2219999999999995</v>
      </c>
      <c r="G26" s="100">
        <f t="shared" ref="G26:G39" si="5">SUM(F26*$G$10)</f>
        <v>80.549999999999983</v>
      </c>
    </row>
    <row r="27" spans="1:7" ht="20.100000000000001" customHeight="1" x14ac:dyDescent="0.25">
      <c r="B27" s="25">
        <v>27149000</v>
      </c>
      <c r="C27" s="24" t="s">
        <v>6</v>
      </c>
      <c r="D27" s="38" t="s">
        <v>29</v>
      </c>
      <c r="E27" s="98">
        <v>4.0699999999999994</v>
      </c>
      <c r="F27" s="98">
        <f t="shared" si="4"/>
        <v>3.6629999999999994</v>
      </c>
      <c r="G27" s="98">
        <f t="shared" si="5"/>
        <v>91.574999999999989</v>
      </c>
    </row>
    <row r="28" spans="1:7" s="7" customFormat="1" ht="20.100000000000001" customHeight="1" x14ac:dyDescent="0.25">
      <c r="B28" s="25">
        <v>27149001</v>
      </c>
      <c r="C28" s="24" t="s">
        <v>2</v>
      </c>
      <c r="D28" s="38" t="s">
        <v>29</v>
      </c>
      <c r="E28" s="98">
        <v>4.0699999999999994</v>
      </c>
      <c r="F28" s="98">
        <f t="shared" si="4"/>
        <v>3.6629999999999994</v>
      </c>
      <c r="G28" s="98">
        <f t="shared" si="5"/>
        <v>91.574999999999989</v>
      </c>
    </row>
    <row r="29" spans="1:7" ht="20.100000000000001" customHeight="1" x14ac:dyDescent="0.25">
      <c r="B29" s="25">
        <v>27149002</v>
      </c>
      <c r="C29" s="24" t="s">
        <v>4</v>
      </c>
      <c r="D29" s="38" t="s">
        <v>29</v>
      </c>
      <c r="E29" s="98">
        <v>4.0699999999999994</v>
      </c>
      <c r="F29" s="98">
        <f t="shared" si="4"/>
        <v>3.6629999999999994</v>
      </c>
      <c r="G29" s="98">
        <f t="shared" si="5"/>
        <v>91.574999999999989</v>
      </c>
    </row>
    <row r="30" spans="1:7" s="7" customFormat="1" ht="20.100000000000001" customHeight="1" x14ac:dyDescent="0.25">
      <c r="B30" s="25">
        <v>27149003</v>
      </c>
      <c r="C30" s="24" t="s">
        <v>3</v>
      </c>
      <c r="D30" s="38" t="s">
        <v>29</v>
      </c>
      <c r="E30" s="98">
        <v>4.3899999999999997</v>
      </c>
      <c r="F30" s="98">
        <f t="shared" si="4"/>
        <v>3.9509999999999996</v>
      </c>
      <c r="G30" s="98">
        <f t="shared" si="5"/>
        <v>98.774999999999991</v>
      </c>
    </row>
    <row r="31" spans="1:7" ht="20.100000000000001" customHeight="1" x14ac:dyDescent="0.25">
      <c r="B31" s="25">
        <v>27149004</v>
      </c>
      <c r="C31" s="24" t="s">
        <v>7</v>
      </c>
      <c r="D31" s="38" t="s">
        <v>29</v>
      </c>
      <c r="E31" s="98">
        <v>4.3899999999999997</v>
      </c>
      <c r="F31" s="98">
        <f t="shared" si="4"/>
        <v>3.9509999999999996</v>
      </c>
      <c r="G31" s="98">
        <f t="shared" si="5"/>
        <v>98.774999999999991</v>
      </c>
    </row>
    <row r="32" spans="1:7" ht="20.100000000000001" customHeight="1" x14ac:dyDescent="0.25">
      <c r="B32" s="25">
        <v>27149005</v>
      </c>
      <c r="C32" s="24" t="s">
        <v>0</v>
      </c>
      <c r="D32" s="38" t="s">
        <v>29</v>
      </c>
      <c r="E32" s="98">
        <v>4.3899999999999997</v>
      </c>
      <c r="F32" s="98">
        <f t="shared" si="4"/>
        <v>3.9509999999999996</v>
      </c>
      <c r="G32" s="98">
        <f t="shared" si="5"/>
        <v>98.774999999999991</v>
      </c>
    </row>
    <row r="33" spans="1:7" ht="20.100000000000001" customHeight="1" x14ac:dyDescent="0.25">
      <c r="B33" s="25">
        <v>27300000</v>
      </c>
      <c r="C33" s="24" t="s">
        <v>5</v>
      </c>
      <c r="D33" s="38" t="s">
        <v>29</v>
      </c>
      <c r="E33" s="98">
        <v>40.629999999999995</v>
      </c>
      <c r="F33" s="98">
        <f t="shared" si="4"/>
        <v>36.567</v>
      </c>
      <c r="G33" s="98">
        <f t="shared" si="5"/>
        <v>914.17499999999995</v>
      </c>
    </row>
    <row r="34" spans="1:7" ht="20.100000000000001" customHeight="1" x14ac:dyDescent="0.25">
      <c r="B34" s="17">
        <v>27400055491</v>
      </c>
      <c r="C34" s="18" t="s">
        <v>12</v>
      </c>
      <c r="D34" s="39" t="s">
        <v>29</v>
      </c>
      <c r="E34" s="98">
        <v>9.43</v>
      </c>
      <c r="F34" s="98">
        <f t="shared" si="4"/>
        <v>8.4870000000000001</v>
      </c>
      <c r="G34" s="98">
        <f t="shared" si="5"/>
        <v>212.17500000000001</v>
      </c>
    </row>
    <row r="35" spans="1:7" ht="20.100000000000001" customHeight="1" x14ac:dyDescent="0.25">
      <c r="B35" s="17">
        <v>27400056</v>
      </c>
      <c r="C35" s="18" t="s">
        <v>13</v>
      </c>
      <c r="D35" s="39" t="s">
        <v>29</v>
      </c>
      <c r="E35" s="98">
        <v>13.43</v>
      </c>
      <c r="F35" s="98">
        <f t="shared" si="4"/>
        <v>12.087</v>
      </c>
      <c r="G35" s="98">
        <f t="shared" si="5"/>
        <v>302.17500000000001</v>
      </c>
    </row>
    <row r="36" spans="1:7" ht="20.100000000000001" customHeight="1" x14ac:dyDescent="0.25">
      <c r="B36" s="17">
        <v>27400057</v>
      </c>
      <c r="C36" s="18" t="s">
        <v>14</v>
      </c>
      <c r="D36" s="39" t="s">
        <v>29</v>
      </c>
      <c r="E36" s="98">
        <v>22.36</v>
      </c>
      <c r="F36" s="98">
        <f t="shared" si="4"/>
        <v>20.123999999999999</v>
      </c>
      <c r="G36" s="98">
        <f t="shared" si="5"/>
        <v>503.09999999999997</v>
      </c>
    </row>
    <row r="37" spans="1:7" ht="20.100000000000001" customHeight="1" x14ac:dyDescent="0.25">
      <c r="B37" s="21">
        <v>27400050491</v>
      </c>
      <c r="C37" s="22" t="s">
        <v>9</v>
      </c>
      <c r="D37" s="34" t="s">
        <v>29</v>
      </c>
      <c r="E37" s="98">
        <v>6.54</v>
      </c>
      <c r="F37" s="98">
        <f t="shared" si="4"/>
        <v>5.8860000000000001</v>
      </c>
      <c r="G37" s="98">
        <f t="shared" si="5"/>
        <v>147.15</v>
      </c>
    </row>
    <row r="38" spans="1:7" ht="20.100000000000001" customHeight="1" x14ac:dyDescent="0.25">
      <c r="B38" s="21">
        <v>27400058491</v>
      </c>
      <c r="C38" s="22" t="s">
        <v>10</v>
      </c>
      <c r="D38" s="34" t="s">
        <v>29</v>
      </c>
      <c r="E38" s="98">
        <v>12.549999999999999</v>
      </c>
      <c r="F38" s="98">
        <f t="shared" si="4"/>
        <v>11.295</v>
      </c>
      <c r="G38" s="98">
        <f t="shared" si="5"/>
        <v>282.375</v>
      </c>
    </row>
    <row r="39" spans="1:7" ht="20.100000000000001" customHeight="1" x14ac:dyDescent="0.25">
      <c r="B39" s="56">
        <v>27400059491</v>
      </c>
      <c r="C39" s="57" t="s">
        <v>11</v>
      </c>
      <c r="D39" s="58" t="s">
        <v>29</v>
      </c>
      <c r="E39" s="99">
        <v>16.03</v>
      </c>
      <c r="F39" s="99">
        <f t="shared" si="4"/>
        <v>14.427000000000001</v>
      </c>
      <c r="G39" s="99">
        <f t="shared" si="5"/>
        <v>360.67500000000001</v>
      </c>
    </row>
    <row r="40" spans="1:7" s="7" customFormat="1" ht="30" customHeight="1" x14ac:dyDescent="0.25">
      <c r="A40" s="9" t="s">
        <v>18</v>
      </c>
      <c r="B40" s="3" t="s">
        <v>43</v>
      </c>
      <c r="C40" s="4" t="s">
        <v>44</v>
      </c>
      <c r="D40" s="5" t="s">
        <v>74</v>
      </c>
      <c r="E40" s="111"/>
      <c r="F40" s="111"/>
      <c r="G40" s="111"/>
    </row>
    <row r="41" spans="1:7" ht="20.100000000000001" customHeight="1" x14ac:dyDescent="0.25">
      <c r="B41" s="59">
        <v>33012050491</v>
      </c>
      <c r="C41" s="60" t="s">
        <v>31</v>
      </c>
      <c r="D41" s="61" t="s">
        <v>30</v>
      </c>
      <c r="E41" s="100">
        <v>49.699999999999996</v>
      </c>
      <c r="F41" s="100">
        <f t="shared" ref="F41:F48" si="6">(100-$F$10)/100*E41</f>
        <v>44.73</v>
      </c>
      <c r="G41" s="100">
        <f t="shared" ref="G41:G48" si="7">SUM(F41*$G$10)</f>
        <v>1118.25</v>
      </c>
    </row>
    <row r="42" spans="1:7" ht="20.100000000000001" customHeight="1" x14ac:dyDescent="0.25">
      <c r="B42" s="13">
        <v>33312050491</v>
      </c>
      <c r="C42" s="14" t="s">
        <v>32</v>
      </c>
      <c r="D42" s="40" t="s">
        <v>30</v>
      </c>
      <c r="E42" s="98">
        <v>156.97999999999999</v>
      </c>
      <c r="F42" s="98">
        <f t="shared" si="6"/>
        <v>141.28199999999998</v>
      </c>
      <c r="G42" s="98">
        <f t="shared" si="7"/>
        <v>3532.0499999999997</v>
      </c>
    </row>
    <row r="43" spans="1:7" ht="20.100000000000001" customHeight="1" x14ac:dyDescent="0.25">
      <c r="B43" s="13">
        <v>33332050491</v>
      </c>
      <c r="C43" s="14" t="s">
        <v>33</v>
      </c>
      <c r="D43" s="40" t="s">
        <v>30</v>
      </c>
      <c r="E43" s="98">
        <v>310.95999999999998</v>
      </c>
      <c r="F43" s="98">
        <f t="shared" si="6"/>
        <v>279.86399999999998</v>
      </c>
      <c r="G43" s="98">
        <f t="shared" si="7"/>
        <v>6996.5999999999995</v>
      </c>
    </row>
    <row r="44" spans="1:7" ht="20.100000000000001" customHeight="1" x14ac:dyDescent="0.25">
      <c r="B44" s="13">
        <v>33402050491</v>
      </c>
      <c r="C44" s="14" t="s">
        <v>34</v>
      </c>
      <c r="D44" s="40" t="s">
        <v>30</v>
      </c>
      <c r="E44" s="98">
        <v>819.59</v>
      </c>
      <c r="F44" s="98">
        <f t="shared" si="6"/>
        <v>737.63100000000009</v>
      </c>
      <c r="G44" s="98">
        <f t="shared" si="7"/>
        <v>18440.775000000001</v>
      </c>
    </row>
    <row r="45" spans="1:7" ht="20.100000000000001" customHeight="1" x14ac:dyDescent="0.25">
      <c r="B45" s="15">
        <v>26100050</v>
      </c>
      <c r="C45" s="16" t="s">
        <v>37</v>
      </c>
      <c r="D45" s="41" t="s">
        <v>19</v>
      </c>
      <c r="E45" s="98">
        <v>11.379999999999999</v>
      </c>
      <c r="F45" s="98">
        <f t="shared" si="6"/>
        <v>10.241999999999999</v>
      </c>
      <c r="G45" s="98">
        <f t="shared" si="7"/>
        <v>256.04999999999995</v>
      </c>
    </row>
    <row r="46" spans="1:7" ht="20.100000000000001" customHeight="1" x14ac:dyDescent="0.25">
      <c r="B46" s="15">
        <v>26100055491</v>
      </c>
      <c r="C46" s="16" t="s">
        <v>37</v>
      </c>
      <c r="D46" s="41" t="s">
        <v>20</v>
      </c>
      <c r="E46" s="98">
        <v>14.629999999999999</v>
      </c>
      <c r="F46" s="98">
        <f t="shared" si="6"/>
        <v>13.167</v>
      </c>
      <c r="G46" s="98">
        <f t="shared" si="7"/>
        <v>329.17500000000001</v>
      </c>
    </row>
    <row r="47" spans="1:7" ht="20.100000000000001" customHeight="1" x14ac:dyDescent="0.25">
      <c r="B47" s="15">
        <v>26100060</v>
      </c>
      <c r="C47" s="16" t="s">
        <v>37</v>
      </c>
      <c r="D47" s="41" t="s">
        <v>35</v>
      </c>
      <c r="E47" s="98">
        <v>29.42</v>
      </c>
      <c r="F47" s="98">
        <f t="shared" si="6"/>
        <v>26.478000000000002</v>
      </c>
      <c r="G47" s="98">
        <f t="shared" si="7"/>
        <v>661.95</v>
      </c>
    </row>
    <row r="48" spans="1:7" ht="20.100000000000001" customHeight="1" x14ac:dyDescent="0.25">
      <c r="B48" s="62">
        <v>26100070</v>
      </c>
      <c r="C48" s="63" t="s">
        <v>37</v>
      </c>
      <c r="D48" s="64" t="s">
        <v>36</v>
      </c>
      <c r="E48" s="99">
        <v>47.45</v>
      </c>
      <c r="F48" s="99">
        <f t="shared" si="6"/>
        <v>42.705000000000005</v>
      </c>
      <c r="G48" s="99">
        <f t="shared" si="7"/>
        <v>1067.6250000000002</v>
      </c>
    </row>
    <row r="49" spans="1:7" ht="27.95" customHeight="1" x14ac:dyDescent="0.25">
      <c r="A49" s="9" t="s">
        <v>45</v>
      </c>
      <c r="B49" s="3" t="s">
        <v>43</v>
      </c>
      <c r="C49" s="4" t="s">
        <v>44</v>
      </c>
      <c r="D49" s="5" t="s">
        <v>74</v>
      </c>
      <c r="E49" s="111"/>
      <c r="F49" s="111"/>
      <c r="G49" s="111"/>
    </row>
    <row r="50" spans="1:7" ht="20.100000000000001" customHeight="1" x14ac:dyDescent="0.25">
      <c r="B50" s="65">
        <v>34312050491</v>
      </c>
      <c r="C50" s="66" t="s">
        <v>47</v>
      </c>
      <c r="D50" s="67" t="s">
        <v>36</v>
      </c>
      <c r="E50" s="102" t="s">
        <v>67</v>
      </c>
      <c r="F50" s="103"/>
      <c r="G50" s="104"/>
    </row>
    <row r="51" spans="1:7" ht="20.100000000000001" customHeight="1" x14ac:dyDescent="0.25">
      <c r="B51" s="19">
        <v>34421550</v>
      </c>
      <c r="C51" s="20" t="s">
        <v>50</v>
      </c>
      <c r="D51" s="42" t="s">
        <v>36</v>
      </c>
      <c r="E51" s="105" t="s">
        <v>67</v>
      </c>
      <c r="F51" s="106"/>
      <c r="G51" s="107"/>
    </row>
    <row r="52" spans="1:7" ht="20.100000000000001" customHeight="1" x14ac:dyDescent="0.25">
      <c r="B52" s="19">
        <v>34452050</v>
      </c>
      <c r="C52" s="20" t="s">
        <v>51</v>
      </c>
      <c r="D52" s="42" t="s">
        <v>36</v>
      </c>
      <c r="E52" s="105" t="s">
        <v>67</v>
      </c>
      <c r="F52" s="106"/>
      <c r="G52" s="107"/>
    </row>
    <row r="53" spans="1:7" ht="20.100000000000001" customHeight="1" x14ac:dyDescent="0.25">
      <c r="B53" s="68">
        <v>34472050491</v>
      </c>
      <c r="C53" s="69" t="s">
        <v>53</v>
      </c>
      <c r="D53" s="70" t="s">
        <v>36</v>
      </c>
      <c r="E53" s="108" t="s">
        <v>67</v>
      </c>
      <c r="F53" s="109"/>
      <c r="G53" s="110"/>
    </row>
    <row r="54" spans="1:7" ht="20.100000000000001" customHeight="1" x14ac:dyDescent="0.25">
      <c r="A54" s="9" t="s">
        <v>46</v>
      </c>
      <c r="B54" s="10"/>
      <c r="C54" s="11"/>
      <c r="D54" s="74"/>
      <c r="E54" s="111" t="s">
        <v>1</v>
      </c>
      <c r="F54" s="111"/>
      <c r="G54" s="111"/>
    </row>
    <row r="55" spans="1:7" ht="20.100000000000001" customHeight="1" x14ac:dyDescent="0.25">
      <c r="B55" s="71">
        <v>34111550</v>
      </c>
      <c r="C55" s="72" t="s">
        <v>48</v>
      </c>
      <c r="D55" s="73" t="s">
        <v>36</v>
      </c>
      <c r="E55" s="102" t="s">
        <v>67</v>
      </c>
      <c r="F55" s="103"/>
      <c r="G55" s="104"/>
    </row>
    <row r="56" spans="1:7" ht="20.100000000000001" customHeight="1" x14ac:dyDescent="0.25">
      <c r="B56" s="8">
        <v>3431205090491</v>
      </c>
      <c r="C56" s="9" t="s">
        <v>49</v>
      </c>
      <c r="D56" s="43" t="s">
        <v>36</v>
      </c>
      <c r="E56" s="105" t="s">
        <v>67</v>
      </c>
      <c r="F56" s="106"/>
      <c r="G56" s="107"/>
    </row>
    <row r="57" spans="1:7" ht="20.100000000000001" customHeight="1" x14ac:dyDescent="0.25">
      <c r="B57" s="8">
        <v>34452050491</v>
      </c>
      <c r="C57" s="9" t="s">
        <v>52</v>
      </c>
      <c r="D57" s="43" t="s">
        <v>36</v>
      </c>
      <c r="E57" s="105" t="s">
        <v>67</v>
      </c>
      <c r="F57" s="106"/>
      <c r="G57" s="107"/>
    </row>
    <row r="58" spans="1:7" ht="20.100000000000001" customHeight="1" x14ac:dyDescent="0.25">
      <c r="B58" s="8" t="s">
        <v>54</v>
      </c>
      <c r="C58" s="9" t="s">
        <v>55</v>
      </c>
      <c r="D58" s="43" t="s">
        <v>36</v>
      </c>
      <c r="E58" s="105" t="s">
        <v>67</v>
      </c>
      <c r="F58" s="106"/>
      <c r="G58" s="107"/>
    </row>
    <row r="59" spans="1:7" ht="20.100000000000001" customHeight="1" x14ac:dyDescent="0.25">
      <c r="B59" s="8" t="s">
        <v>57</v>
      </c>
      <c r="C59" s="9" t="s">
        <v>56</v>
      </c>
      <c r="D59" s="43" t="s">
        <v>36</v>
      </c>
      <c r="E59" s="105" t="s">
        <v>67</v>
      </c>
      <c r="F59" s="106"/>
      <c r="G59" s="107"/>
    </row>
    <row r="60" spans="1:7" ht="20.100000000000001" customHeight="1" x14ac:dyDescent="0.25">
      <c r="B60" s="8">
        <v>3455205090</v>
      </c>
      <c r="C60" s="9" t="s">
        <v>58</v>
      </c>
      <c r="D60" s="43" t="s">
        <v>36</v>
      </c>
      <c r="E60" s="105" t="s">
        <v>67</v>
      </c>
      <c r="F60" s="106"/>
      <c r="G60" s="107"/>
    </row>
    <row r="61" spans="1:7" ht="20.100000000000001" customHeight="1" x14ac:dyDescent="0.25">
      <c r="A61" s="101" t="s">
        <v>59</v>
      </c>
      <c r="B61" s="101"/>
      <c r="C61" s="101"/>
      <c r="D61" s="101"/>
    </row>
  </sheetData>
  <mergeCells count="18">
    <mergeCell ref="E49:G49"/>
    <mergeCell ref="A7:B7"/>
    <mergeCell ref="A8:B8"/>
    <mergeCell ref="E18:G18"/>
    <mergeCell ref="E25:G25"/>
    <mergeCell ref="E40:G40"/>
    <mergeCell ref="A61:D61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Ruml</dc:creator>
  <cp:lastModifiedBy>Ondřej Vošta</cp:lastModifiedBy>
  <cp:lastPrinted>2023-02-24T11:21:04Z</cp:lastPrinted>
  <dcterms:created xsi:type="dcterms:W3CDTF">2023-01-31T18:19:59Z</dcterms:created>
  <dcterms:modified xsi:type="dcterms:W3CDTF">2025-11-06T12:31:39Z</dcterms:modified>
</cp:coreProperties>
</file>