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atvpraha-my.sharepoint.com/personal/ondrej_vosta_atvpraha_com/Documents/Plocha/"/>
    </mc:Choice>
  </mc:AlternateContent>
  <xr:revisionPtr revIDLastSave="99" documentId="8_{72A40794-405E-4C71-8330-BF08F5BA445F}" xr6:coauthVersionLast="47" xr6:coauthVersionMax="47" xr10:uidLastSave="{F6911DFA-AA43-47DC-A6A4-43EB150B42F7}"/>
  <bookViews>
    <workbookView xWindow="-110" yWindow="-110" windowWidth="38620" windowHeight="21100" xr2:uid="{00000000-000D-0000-FFFF-FFFF00000000}"/>
  </bookViews>
  <sheets>
    <sheet name="od července 2025" sheetId="17" r:id="rId1"/>
  </sheets>
  <definedNames>
    <definedName name="_xlnm.Print_Area" localSheetId="0">'od července 2025'!$A$1:$E$328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7" i="17" l="1"/>
  <c r="H327" i="17" s="1"/>
  <c r="G326" i="17"/>
  <c r="H326" i="17" s="1"/>
  <c r="G325" i="17"/>
  <c r="H325" i="17" s="1"/>
  <c r="G324" i="17"/>
  <c r="H324" i="17" s="1"/>
  <c r="G323" i="17"/>
  <c r="H323" i="17" s="1"/>
  <c r="G322" i="17"/>
  <c r="H322" i="17" s="1"/>
  <c r="G321" i="17"/>
  <c r="H321" i="17" s="1"/>
  <c r="G320" i="17"/>
  <c r="H320" i="17" s="1"/>
  <c r="G316" i="17"/>
  <c r="H316" i="17" s="1"/>
  <c r="G315" i="17"/>
  <c r="H315" i="17" s="1"/>
  <c r="G314" i="17"/>
  <c r="H314" i="17" s="1"/>
  <c r="G313" i="17"/>
  <c r="H313" i="17" s="1"/>
  <c r="G312" i="17"/>
  <c r="H312" i="17" s="1"/>
  <c r="G307" i="17"/>
  <c r="H307" i="17" s="1"/>
  <c r="G306" i="17"/>
  <c r="H306" i="17" s="1"/>
  <c r="G305" i="17"/>
  <c r="H305" i="17" s="1"/>
  <c r="G303" i="17"/>
  <c r="H303" i="17" s="1"/>
  <c r="G302" i="17"/>
  <c r="H302" i="17" s="1"/>
  <c r="G301" i="17"/>
  <c r="H301" i="17" s="1"/>
  <c r="G300" i="17"/>
  <c r="H300" i="17" s="1"/>
  <c r="G299" i="17"/>
  <c r="H299" i="17" s="1"/>
  <c r="G298" i="17"/>
  <c r="H298" i="17" s="1"/>
  <c r="G297" i="17"/>
  <c r="H297" i="17" s="1"/>
  <c r="G293" i="17"/>
  <c r="H293" i="17" s="1"/>
  <c r="G292" i="17"/>
  <c r="H292" i="17" s="1"/>
  <c r="G291" i="17"/>
  <c r="H291" i="17" s="1"/>
  <c r="G290" i="17"/>
  <c r="H290" i="17" s="1"/>
  <c r="G289" i="17"/>
  <c r="H289" i="17" s="1"/>
  <c r="G286" i="17"/>
  <c r="H286" i="17" s="1"/>
  <c r="G285" i="17"/>
  <c r="H285" i="17" s="1"/>
  <c r="G284" i="17"/>
  <c r="H284" i="17" s="1"/>
  <c r="G283" i="17"/>
  <c r="H283" i="17" s="1"/>
  <c r="G282" i="17"/>
  <c r="H282" i="17" s="1"/>
  <c r="G281" i="17"/>
  <c r="H281" i="17" s="1"/>
  <c r="G280" i="17"/>
  <c r="H280" i="17" s="1"/>
  <c r="G279" i="17"/>
  <c r="H279" i="17" s="1"/>
  <c r="G278" i="17"/>
  <c r="H278" i="17" s="1"/>
  <c r="G277" i="17"/>
  <c r="H277" i="17" s="1"/>
  <c r="G276" i="17"/>
  <c r="H276" i="17" s="1"/>
  <c r="G275" i="17"/>
  <c r="H275" i="17" s="1"/>
  <c r="G274" i="17"/>
  <c r="H274" i="17" s="1"/>
  <c r="G273" i="17"/>
  <c r="H273" i="17" s="1"/>
  <c r="G272" i="17"/>
  <c r="H272" i="17" s="1"/>
  <c r="G271" i="17"/>
  <c r="H271" i="17" s="1"/>
  <c r="G270" i="17"/>
  <c r="H270" i="17" s="1"/>
  <c r="G267" i="17"/>
  <c r="H267" i="17" s="1"/>
  <c r="G266" i="17"/>
  <c r="H266" i="17" s="1"/>
  <c r="G265" i="17"/>
  <c r="H265" i="17" s="1"/>
  <c r="G264" i="17"/>
  <c r="H264" i="17" s="1"/>
  <c r="G263" i="17"/>
  <c r="H263" i="17" s="1"/>
  <c r="G262" i="17"/>
  <c r="H262" i="17" s="1"/>
  <c r="G261" i="17"/>
  <c r="H261" i="17" s="1"/>
  <c r="G260" i="17"/>
  <c r="H260" i="17" s="1"/>
  <c r="G259" i="17"/>
  <c r="H259" i="17" s="1"/>
  <c r="G258" i="17"/>
  <c r="H258" i="17" s="1"/>
  <c r="G257" i="17"/>
  <c r="H257" i="17" s="1"/>
  <c r="G256" i="17"/>
  <c r="H256" i="17" s="1"/>
  <c r="G255" i="17"/>
  <c r="H255" i="17" s="1"/>
  <c r="G254" i="17"/>
  <c r="H254" i="17" s="1"/>
  <c r="G253" i="17"/>
  <c r="H253" i="17" s="1"/>
  <c r="G252" i="17"/>
  <c r="H252" i="17" s="1"/>
  <c r="G251" i="17"/>
  <c r="H251" i="17" s="1"/>
  <c r="G248" i="17"/>
  <c r="H248" i="17" s="1"/>
  <c r="G247" i="17"/>
  <c r="H247" i="17" s="1"/>
  <c r="G246" i="17"/>
  <c r="H246" i="17" s="1"/>
  <c r="G245" i="17"/>
  <c r="H245" i="17" s="1"/>
  <c r="G244" i="17"/>
  <c r="H244" i="17" s="1"/>
  <c r="G243" i="17"/>
  <c r="H243" i="17" s="1"/>
  <c r="G242" i="17"/>
  <c r="H242" i="17" s="1"/>
  <c r="G241" i="17"/>
  <c r="H241" i="17" s="1"/>
  <c r="G240" i="17"/>
  <c r="H240" i="17" s="1"/>
  <c r="G239" i="17"/>
  <c r="H239" i="17" s="1"/>
  <c r="G238" i="17"/>
  <c r="H238" i="17" s="1"/>
  <c r="G237" i="17"/>
  <c r="H237" i="17" s="1"/>
  <c r="G236" i="17"/>
  <c r="H236" i="17" s="1"/>
  <c r="G233" i="17"/>
  <c r="H233" i="17" s="1"/>
  <c r="G232" i="17"/>
  <c r="H232" i="17" s="1"/>
  <c r="G231" i="17"/>
  <c r="H231" i="17" s="1"/>
  <c r="G227" i="17"/>
  <c r="H227" i="17" s="1"/>
  <c r="G226" i="17"/>
  <c r="H226" i="17" s="1"/>
  <c r="G225" i="17"/>
  <c r="H225" i="17" s="1"/>
  <c r="G224" i="17"/>
  <c r="H224" i="17" s="1"/>
  <c r="G223" i="17"/>
  <c r="H223" i="17" s="1"/>
  <c r="G222" i="17"/>
  <c r="H222" i="17" s="1"/>
  <c r="G221" i="17"/>
  <c r="H221" i="17" s="1"/>
  <c r="G215" i="17"/>
  <c r="H215" i="17" s="1"/>
  <c r="G214" i="17"/>
  <c r="H214" i="17" s="1"/>
  <c r="G213" i="17"/>
  <c r="H213" i="17" s="1"/>
  <c r="G212" i="17"/>
  <c r="H212" i="17" s="1"/>
  <c r="G211" i="17"/>
  <c r="H211" i="17" s="1"/>
  <c r="G207" i="17"/>
  <c r="H207" i="17" s="1"/>
  <c r="G206" i="17"/>
  <c r="H206" i="17" s="1"/>
  <c r="G205" i="17"/>
  <c r="H205" i="17" s="1"/>
  <c r="G204" i="17"/>
  <c r="H204" i="17" s="1"/>
  <c r="G200" i="17"/>
  <c r="H200" i="17" s="1"/>
  <c r="G199" i="17"/>
  <c r="H199" i="17" s="1"/>
  <c r="G198" i="17"/>
  <c r="H198" i="17" s="1"/>
  <c r="G197" i="17"/>
  <c r="H197" i="17" s="1"/>
  <c r="G196" i="17"/>
  <c r="H196" i="17" s="1"/>
  <c r="G195" i="17"/>
  <c r="H195" i="17" s="1"/>
  <c r="G194" i="17"/>
  <c r="H194" i="17" s="1"/>
  <c r="G191" i="17"/>
  <c r="H191" i="17" s="1"/>
  <c r="G190" i="17"/>
  <c r="H190" i="17" s="1"/>
  <c r="G189" i="17"/>
  <c r="H189" i="17" s="1"/>
  <c r="G188" i="17"/>
  <c r="H188" i="17" s="1"/>
  <c r="G187" i="17"/>
  <c r="H187" i="17" s="1"/>
  <c r="G186" i="17"/>
  <c r="H186" i="17" s="1"/>
  <c r="G185" i="17"/>
  <c r="H185" i="17" s="1"/>
  <c r="G184" i="17"/>
  <c r="H184" i="17" s="1"/>
  <c r="G183" i="17"/>
  <c r="H183" i="17" s="1"/>
  <c r="G182" i="17"/>
  <c r="H182" i="17" s="1"/>
  <c r="G181" i="17"/>
  <c r="H181" i="17" s="1"/>
  <c r="G178" i="17"/>
  <c r="H178" i="17" s="1"/>
  <c r="G177" i="17"/>
  <c r="H177" i="17" s="1"/>
  <c r="G176" i="17"/>
  <c r="H176" i="17" s="1"/>
  <c r="G175" i="17"/>
  <c r="H175" i="17" s="1"/>
  <c r="G174" i="17"/>
  <c r="H174" i="17" s="1"/>
  <c r="G173" i="17"/>
  <c r="H173" i="17" s="1"/>
  <c r="G172" i="17"/>
  <c r="H172" i="17" s="1"/>
  <c r="G171" i="17"/>
  <c r="H171" i="17" s="1"/>
  <c r="G170" i="17"/>
  <c r="H170" i="17" s="1"/>
  <c r="G169" i="17"/>
  <c r="H169" i="17" s="1"/>
  <c r="G168" i="17"/>
  <c r="H168" i="17" s="1"/>
  <c r="G167" i="17"/>
  <c r="H167" i="17" s="1"/>
  <c r="G166" i="17"/>
  <c r="H166" i="17" s="1"/>
  <c r="G165" i="17"/>
  <c r="H165" i="17" s="1"/>
  <c r="G164" i="17"/>
  <c r="H164" i="17" s="1"/>
  <c r="G163" i="17"/>
  <c r="H163" i="17" s="1"/>
  <c r="G162" i="17"/>
  <c r="H162" i="17" s="1"/>
  <c r="G161" i="17"/>
  <c r="H161" i="17" s="1"/>
  <c r="G160" i="17"/>
  <c r="H160" i="17" s="1"/>
  <c r="G159" i="17"/>
  <c r="H159" i="17" s="1"/>
  <c r="G158" i="17"/>
  <c r="H158" i="17" s="1"/>
  <c r="G157" i="17"/>
  <c r="H157" i="17" s="1"/>
  <c r="G156" i="17"/>
  <c r="H156" i="17" s="1"/>
  <c r="G155" i="17"/>
  <c r="H155" i="17" s="1"/>
  <c r="G154" i="17"/>
  <c r="H154" i="17" s="1"/>
  <c r="G153" i="17"/>
  <c r="H153" i="17" s="1"/>
  <c r="G152" i="17"/>
  <c r="H152" i="17" s="1"/>
  <c r="G151" i="17"/>
  <c r="H151" i="17" s="1"/>
  <c r="G150" i="17"/>
  <c r="H150" i="17" s="1"/>
  <c r="G149" i="17"/>
  <c r="H149" i="17" s="1"/>
  <c r="G148" i="17"/>
  <c r="H148" i="17" s="1"/>
  <c r="G147" i="17"/>
  <c r="H147" i="17" s="1"/>
  <c r="G146" i="17"/>
  <c r="H146" i="17" s="1"/>
  <c r="G143" i="17"/>
  <c r="H143" i="17" s="1"/>
  <c r="G142" i="17"/>
  <c r="H142" i="17" s="1"/>
  <c r="G141" i="17"/>
  <c r="H141" i="17" s="1"/>
  <c r="G140" i="17"/>
  <c r="H140" i="17" s="1"/>
  <c r="G139" i="17"/>
  <c r="H139" i="17" s="1"/>
  <c r="G138" i="17"/>
  <c r="H138" i="17" s="1"/>
  <c r="G137" i="17"/>
  <c r="H137" i="17" s="1"/>
  <c r="G136" i="17"/>
  <c r="H136" i="17" s="1"/>
  <c r="G135" i="17"/>
  <c r="H135" i="17" s="1"/>
  <c r="G134" i="17"/>
  <c r="H134" i="17" s="1"/>
  <c r="G133" i="17"/>
  <c r="H133" i="17" s="1"/>
  <c r="G130" i="17"/>
  <c r="H130" i="17" s="1"/>
  <c r="G129" i="17"/>
  <c r="H129" i="17" s="1"/>
  <c r="G128" i="17"/>
  <c r="H128" i="17" s="1"/>
  <c r="G127" i="17"/>
  <c r="H127" i="17" s="1"/>
  <c r="G126" i="17"/>
  <c r="H126" i="17" s="1"/>
  <c r="G125" i="17"/>
  <c r="H125" i="17" s="1"/>
  <c r="G124" i="17"/>
  <c r="H124" i="17" s="1"/>
  <c r="G123" i="17"/>
  <c r="H123" i="17" s="1"/>
  <c r="G122" i="17"/>
  <c r="H122" i="17" s="1"/>
  <c r="G121" i="17"/>
  <c r="H121" i="17" s="1"/>
  <c r="G120" i="17"/>
  <c r="H120" i="17" s="1"/>
  <c r="G119" i="17"/>
  <c r="H119" i="17" s="1"/>
  <c r="G118" i="17"/>
  <c r="H118" i="17" s="1"/>
  <c r="G117" i="17"/>
  <c r="H117" i="17" s="1"/>
  <c r="G116" i="17"/>
  <c r="H116" i="17" s="1"/>
  <c r="G115" i="17"/>
  <c r="H115" i="17" s="1"/>
  <c r="G114" i="17"/>
  <c r="H114" i="17" s="1"/>
  <c r="G113" i="17"/>
  <c r="H113" i="17" s="1"/>
  <c r="G112" i="17"/>
  <c r="H112" i="17" s="1"/>
  <c r="G111" i="17"/>
  <c r="H111" i="17" s="1"/>
  <c r="G110" i="17"/>
  <c r="H110" i="17" s="1"/>
  <c r="G109" i="17"/>
  <c r="H109" i="17" s="1"/>
  <c r="G108" i="17"/>
  <c r="H108" i="17" s="1"/>
  <c r="G107" i="17"/>
  <c r="H107" i="17" s="1"/>
  <c r="G106" i="17"/>
  <c r="H106" i="17" s="1"/>
  <c r="G105" i="17"/>
  <c r="H105" i="17" s="1"/>
  <c r="G104" i="17"/>
  <c r="H104" i="17" s="1"/>
  <c r="G103" i="17"/>
  <c r="H103" i="17" s="1"/>
  <c r="G97" i="17"/>
  <c r="H97" i="17" s="1"/>
  <c r="G96" i="17"/>
  <c r="H96" i="17" s="1"/>
  <c r="G95" i="17"/>
  <c r="H95" i="17" s="1"/>
  <c r="G94" i="17"/>
  <c r="H94" i="17" s="1"/>
  <c r="G93" i="17"/>
  <c r="H93" i="17" s="1"/>
  <c r="G92" i="17"/>
  <c r="H92" i="17" s="1"/>
  <c r="G89" i="17"/>
  <c r="H89" i="17" s="1"/>
  <c r="G88" i="17"/>
  <c r="H88" i="17" s="1"/>
  <c r="G87" i="17"/>
  <c r="H87" i="17" s="1"/>
  <c r="G86" i="17"/>
  <c r="H86" i="17" s="1"/>
  <c r="G85" i="17"/>
  <c r="H85" i="17" s="1"/>
  <c r="G84" i="17"/>
  <c r="H84" i="17" s="1"/>
  <c r="G83" i="17"/>
  <c r="H83" i="17" s="1"/>
  <c r="G82" i="17"/>
  <c r="H82" i="17" s="1"/>
  <c r="G81" i="17"/>
  <c r="H81" i="17" s="1"/>
  <c r="G80" i="17"/>
  <c r="H80" i="17" s="1"/>
  <c r="G79" i="17"/>
  <c r="H79" i="17" s="1"/>
  <c r="G66" i="17"/>
  <c r="H66" i="17" s="1"/>
  <c r="G67" i="17"/>
  <c r="H67" i="17" s="1"/>
  <c r="G68" i="17"/>
  <c r="H68" i="17" s="1"/>
  <c r="G69" i="17"/>
  <c r="H69" i="17" s="1"/>
  <c r="G70" i="17"/>
  <c r="H70" i="17"/>
  <c r="G71" i="17"/>
  <c r="H71" i="17"/>
  <c r="G72" i="17"/>
  <c r="H72" i="17"/>
  <c r="G73" i="17"/>
  <c r="H73" i="17" s="1"/>
  <c r="G74" i="17"/>
  <c r="H74" i="17"/>
  <c r="G75" i="17"/>
  <c r="H75" i="17" s="1"/>
  <c r="G65" i="17"/>
  <c r="H65" i="17" s="1"/>
  <c r="G53" i="17" l="1"/>
  <c r="H53" i="17" s="1"/>
  <c r="G54" i="17"/>
  <c r="H54" i="17" s="1"/>
  <c r="G55" i="17"/>
  <c r="H55" i="17"/>
  <c r="G56" i="17"/>
  <c r="H56" i="17" s="1"/>
  <c r="G57" i="17"/>
  <c r="H57" i="17"/>
  <c r="G58" i="17"/>
  <c r="H58" i="17" s="1"/>
  <c r="G59" i="17"/>
  <c r="H59" i="17" s="1"/>
  <c r="G60" i="17"/>
  <c r="H60" i="17"/>
  <c r="G61" i="17"/>
  <c r="H61" i="17"/>
  <c r="G62" i="17"/>
  <c r="H62" i="17" s="1"/>
  <c r="G52" i="17"/>
  <c r="H52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14" i="17"/>
  <c r="H14" i="17" s="1"/>
  <c r="G15" i="17"/>
  <c r="H15" i="17" s="1"/>
  <c r="G16" i="17"/>
  <c r="H16" i="17" s="1"/>
  <c r="G17" i="17"/>
  <c r="H17" i="17" s="1"/>
  <c r="G18" i="17"/>
  <c r="H18" i="17" s="1"/>
  <c r="G19" i="17"/>
  <c r="H19" i="17"/>
  <c r="G20" i="17"/>
  <c r="H20" i="17" s="1"/>
  <c r="G21" i="17"/>
  <c r="H21" i="17" s="1"/>
  <c r="G22" i="17"/>
  <c r="H22" i="17"/>
  <c r="G23" i="17"/>
  <c r="H23" i="17"/>
  <c r="G13" i="17"/>
  <c r="H13" i="17" s="1"/>
</calcChain>
</file>

<file path=xl/sharedStrings.xml><?xml version="1.0" encoding="utf-8"?>
<sst xmlns="http://schemas.openxmlformats.org/spreadsheetml/2006/main" count="581" uniqueCount="482">
  <si>
    <t>15 x 15</t>
  </si>
  <si>
    <t>18 x 18</t>
  </si>
  <si>
    <t>22 x 22</t>
  </si>
  <si>
    <t>28 x 28</t>
  </si>
  <si>
    <t>35 x 35</t>
  </si>
  <si>
    <t>42 x 42</t>
  </si>
  <si>
    <t>54 x 54</t>
  </si>
  <si>
    <t>35 x 28</t>
  </si>
  <si>
    <t>42 x 35</t>
  </si>
  <si>
    <t>54 x 42</t>
  </si>
  <si>
    <t>35 x 22</t>
  </si>
  <si>
    <t>42 x 22</t>
  </si>
  <si>
    <t>42 x 28</t>
  </si>
  <si>
    <t>54 x 28</t>
  </si>
  <si>
    <t>54 x 35</t>
  </si>
  <si>
    <t>18 x 15 x 18</t>
  </si>
  <si>
    <t>22 x 15 x 22</t>
  </si>
  <si>
    <t>22 x 18 x 22</t>
  </si>
  <si>
    <t>28 x 15 x 28</t>
  </si>
  <si>
    <t>28 x 18 x 28</t>
  </si>
  <si>
    <t>28 x 22 x 28</t>
  </si>
  <si>
    <t>35 x 15 x 35</t>
  </si>
  <si>
    <t>35 x 18 x 35</t>
  </si>
  <si>
    <t>35 x 22 x 35</t>
  </si>
  <si>
    <t>35 x 28 x 35</t>
  </si>
  <si>
    <t>42 x 22 x 42</t>
  </si>
  <si>
    <t>42 x 28 x 42</t>
  </si>
  <si>
    <t>42 x 35 x 42</t>
  </si>
  <si>
    <t>54 x 22 x 54</t>
  </si>
  <si>
    <t>54 x 28 x 54</t>
  </si>
  <si>
    <t>54 x 35 x 54</t>
  </si>
  <si>
    <t>54 x 42 x 54</t>
  </si>
  <si>
    <t>15 x 3/4</t>
  </si>
  <si>
    <t>22 x 1</t>
  </si>
  <si>
    <t>28 x 1</t>
  </si>
  <si>
    <t>35 x 1 1/4</t>
  </si>
  <si>
    <t>42 x 1 1/2</t>
  </si>
  <si>
    <t>54 x 2</t>
  </si>
  <si>
    <t>18 x 1/2</t>
  </si>
  <si>
    <t>28 x 3/4</t>
  </si>
  <si>
    <t>28 x 1 1/4"</t>
  </si>
  <si>
    <t>15 x 1/2 x 15</t>
  </si>
  <si>
    <t>18 x 1/2 x 18</t>
  </si>
  <si>
    <t>22 x 1/2 x 22</t>
  </si>
  <si>
    <t>22 x 3/4 x 22</t>
  </si>
  <si>
    <t>28 x 1/2 x 28</t>
  </si>
  <si>
    <t>28 x 3/4 x 28</t>
  </si>
  <si>
    <t>35 x 1/2 x 35</t>
  </si>
  <si>
    <t>42 x 1/2 x 42</t>
  </si>
  <si>
    <t>54 x 1/2 x 54</t>
  </si>
  <si>
    <t>15 x 3/4"</t>
  </si>
  <si>
    <t>18 x 3/4"</t>
  </si>
  <si>
    <t>18 x 1/2' MI</t>
  </si>
  <si>
    <t>Rozměr tvarovky</t>
  </si>
  <si>
    <t>Kusů v sáčku</t>
  </si>
  <si>
    <t>Kusů v krabici</t>
  </si>
  <si>
    <t xml:space="preserve">Sobotecká 2359/3, 101 00 Praha 10 - Vinohrady </t>
  </si>
  <si>
    <t xml:space="preserve">Tel.: 270 005 492, 602 374 230 </t>
  </si>
  <si>
    <t xml:space="preserve">IČ: 04023854, DIČ: CZ04023854 </t>
  </si>
  <si>
    <t xml:space="preserve">ATV Praha s.r.o. </t>
  </si>
  <si>
    <t xml:space="preserve"> </t>
  </si>
  <si>
    <t>Nástěnka</t>
  </si>
  <si>
    <t>18 x 15</t>
  </si>
  <si>
    <t>22 x 15</t>
  </si>
  <si>
    <t>22 x 18</t>
  </si>
  <si>
    <t>28 x 15</t>
  </si>
  <si>
    <t>28 x 18</t>
  </si>
  <si>
    <t>28 x 22</t>
  </si>
  <si>
    <t>15 x 15 x 15</t>
  </si>
  <si>
    <t>18 x 18 x 18</t>
  </si>
  <si>
    <t>22 x 22 x 22</t>
  </si>
  <si>
    <t>28 x 28 x 28</t>
  </si>
  <si>
    <t>35 x 35 x 35</t>
  </si>
  <si>
    <t>42 x 42 x 42</t>
  </si>
  <si>
    <t>54 x 54 x 54</t>
  </si>
  <si>
    <t>15 x 1/2</t>
  </si>
  <si>
    <t xml:space="preserve">18 x 1/2 </t>
  </si>
  <si>
    <t>18 x 3/4</t>
  </si>
  <si>
    <t>22 x 1/2</t>
  </si>
  <si>
    <t>22 x 3/4</t>
  </si>
  <si>
    <t>15 x 1/2' MI</t>
  </si>
  <si>
    <t>22 x 3/4" MI</t>
  </si>
  <si>
    <t>28 x 1" MI</t>
  </si>
  <si>
    <t>Číslo výrobku BESCO</t>
  </si>
  <si>
    <t>ČSN EN 1254-7</t>
  </si>
  <si>
    <t>Velkoobchodní ceník tvarovek z mědi a jejích slitin</t>
  </si>
  <si>
    <t>dle brutto ceníku z veřejněného na :</t>
  </si>
  <si>
    <t xml:space="preserve"> GUTPRESS</t>
  </si>
  <si>
    <t xml:space="preserve">objednavky@atvpraha.cz, www.atvpraha.cz </t>
  </si>
  <si>
    <t>Kurz dle ČNB ke dni přijetí objednávky :</t>
  </si>
  <si>
    <t>Ceny bez DPH</t>
  </si>
  <si>
    <t>Rabat :</t>
  </si>
  <si>
    <t>Stanoven indivuálně</t>
  </si>
  <si>
    <t>35 x 1 1/2"</t>
  </si>
  <si>
    <t>Obrázek tvarovky   pojmenování tvarovky</t>
  </si>
  <si>
    <t>https://www.cnb.cz/cs/</t>
  </si>
  <si>
    <t>brutto cenik</t>
  </si>
  <si>
    <t xml:space="preserve">   Spojka</t>
  </si>
  <si>
    <t>Redukovaná spojka</t>
  </si>
  <si>
    <t>Redukce</t>
  </si>
  <si>
    <t xml:space="preserve">T-kus </t>
  </si>
  <si>
    <t>T-kus redukovaný</t>
  </si>
  <si>
    <t>Víčko</t>
  </si>
  <si>
    <t>Koleno 45° i/i</t>
  </si>
  <si>
    <t>Koleno 45° i/a</t>
  </si>
  <si>
    <t>Oblouk 90° i/i</t>
  </si>
  <si>
    <t>Oblouk 90° i/a</t>
  </si>
  <si>
    <t>Oblouk 90° i</t>
  </si>
  <si>
    <t>Oblouk 90° a</t>
  </si>
  <si>
    <t xml:space="preserve">Spojka  </t>
  </si>
  <si>
    <t xml:space="preserve"> Spojka</t>
  </si>
  <si>
    <t>T - kus</t>
  </si>
  <si>
    <t>Nerezová ocel 1.4404 (AISI 316L / X2CrNiMol17-12-2</t>
  </si>
  <si>
    <t>M Profil</t>
  </si>
  <si>
    <t>Platnost od 01.července.2025</t>
  </si>
  <si>
    <t>(12000)</t>
  </si>
  <si>
    <t>1270-15</t>
  </si>
  <si>
    <t>1270-18</t>
  </si>
  <si>
    <t>1270-22</t>
  </si>
  <si>
    <t>1270-28</t>
  </si>
  <si>
    <t>1270-35</t>
  </si>
  <si>
    <t>1270-42</t>
  </si>
  <si>
    <t>1270-54</t>
  </si>
  <si>
    <t>66,7 x 66,7</t>
  </si>
  <si>
    <t>1270-67</t>
  </si>
  <si>
    <t>76,1 x 76,1</t>
  </si>
  <si>
    <t>1270-76</t>
  </si>
  <si>
    <t>88,9 x 88,9</t>
  </si>
  <si>
    <t>1270-89</t>
  </si>
  <si>
    <t>108 x 108</t>
  </si>
  <si>
    <t>1270-108</t>
  </si>
  <si>
    <t>(12040)</t>
  </si>
  <si>
    <t>Spojka posuvná</t>
  </si>
  <si>
    <t>1271-15</t>
  </si>
  <si>
    <t>1271-18</t>
  </si>
  <si>
    <t>1271-22</t>
  </si>
  <si>
    <t>1271-28</t>
  </si>
  <si>
    <t>1271-35</t>
  </si>
  <si>
    <t>1271-42</t>
  </si>
  <si>
    <t>1271-54</t>
  </si>
  <si>
    <t>1271-67</t>
  </si>
  <si>
    <t>1271-76</t>
  </si>
  <si>
    <t>1271-89</t>
  </si>
  <si>
    <t>1271-108</t>
  </si>
  <si>
    <t>1002-15</t>
  </si>
  <si>
    <t>1002-18</t>
  </si>
  <si>
    <t>1002-22</t>
  </si>
  <si>
    <t>1002-28</t>
  </si>
  <si>
    <t>1002-35</t>
  </si>
  <si>
    <t>1002-42</t>
  </si>
  <si>
    <t>1002-54</t>
  </si>
  <si>
    <t>1002-67</t>
  </si>
  <si>
    <t>1002-76</t>
  </si>
  <si>
    <t>1002-89</t>
  </si>
  <si>
    <t>1002-108</t>
  </si>
  <si>
    <t>(12200)</t>
  </si>
  <si>
    <t>(12210)</t>
  </si>
  <si>
    <t>1001-15</t>
  </si>
  <si>
    <t>1001-18</t>
  </si>
  <si>
    <t>1001-22</t>
  </si>
  <si>
    <t>1001-28</t>
  </si>
  <si>
    <t>1001-35</t>
  </si>
  <si>
    <t>1001-42</t>
  </si>
  <si>
    <t>1001-54</t>
  </si>
  <si>
    <t>1001-67</t>
  </si>
  <si>
    <t>1001-76</t>
  </si>
  <si>
    <t>1001-89</t>
  </si>
  <si>
    <t>1001-108</t>
  </si>
  <si>
    <t>(12230)</t>
  </si>
  <si>
    <t>1041-15</t>
  </si>
  <si>
    <t>1041-18</t>
  </si>
  <si>
    <t>1041-22</t>
  </si>
  <si>
    <t>1041-28</t>
  </si>
  <si>
    <t>1041-35</t>
  </si>
  <si>
    <t>1041-42</t>
  </si>
  <si>
    <t>1041-54</t>
  </si>
  <si>
    <t>1041-67</t>
  </si>
  <si>
    <t>1041-76</t>
  </si>
  <si>
    <t>1041-89</t>
  </si>
  <si>
    <t>1041-108</t>
  </si>
  <si>
    <t>(12240)</t>
  </si>
  <si>
    <t>1040-15</t>
  </si>
  <si>
    <t>1040-18</t>
  </si>
  <si>
    <t>1040-22</t>
  </si>
  <si>
    <t>1040-28</t>
  </si>
  <si>
    <t>1040-35</t>
  </si>
  <si>
    <t>1040-42</t>
  </si>
  <si>
    <t>1040-54</t>
  </si>
  <si>
    <t>1040-67</t>
  </si>
  <si>
    <t>1040-76</t>
  </si>
  <si>
    <t>1040-89</t>
  </si>
  <si>
    <t>1040-108</t>
  </si>
  <si>
    <t>(12030)</t>
  </si>
  <si>
    <t>1240-18.15</t>
  </si>
  <si>
    <t>1240-22.15</t>
  </si>
  <si>
    <t>1240-22.18</t>
  </si>
  <si>
    <t>1240-28.15</t>
  </si>
  <si>
    <t>1240-28.18</t>
  </si>
  <si>
    <t>1240-28.22</t>
  </si>
  <si>
    <t>1243-18.15</t>
  </si>
  <si>
    <t>1243-22.15</t>
  </si>
  <si>
    <t>1243-22.18</t>
  </si>
  <si>
    <t>1243-28.15</t>
  </si>
  <si>
    <t>1243-28.18</t>
  </si>
  <si>
    <t>1243-28.22</t>
  </si>
  <si>
    <t>1243-35.22</t>
  </si>
  <si>
    <t>1243-35.28</t>
  </si>
  <si>
    <t>1243-42.22</t>
  </si>
  <si>
    <t>1243-42.28</t>
  </si>
  <si>
    <t>1243-42.35</t>
  </si>
  <si>
    <t>54 x 22</t>
  </si>
  <si>
    <t>1243-54.22</t>
  </si>
  <si>
    <t>1243-54.28</t>
  </si>
  <si>
    <t>1243-54.35</t>
  </si>
  <si>
    <t>1243-54.42</t>
  </si>
  <si>
    <t>66.7 x 28</t>
  </si>
  <si>
    <t>1243-67.28</t>
  </si>
  <si>
    <t>66.7 x 35</t>
  </si>
  <si>
    <t>1243-67.35</t>
  </si>
  <si>
    <t>66.7 x 42</t>
  </si>
  <si>
    <t>1243-67.42</t>
  </si>
  <si>
    <t>66.7 x 54</t>
  </si>
  <si>
    <t>1243-67.54</t>
  </si>
  <si>
    <t>76.1 x 42</t>
  </si>
  <si>
    <t>1243-76.42</t>
  </si>
  <si>
    <t>76.1 x 54</t>
  </si>
  <si>
    <t>1243-76.54</t>
  </si>
  <si>
    <t>76.1 x 66.7</t>
  </si>
  <si>
    <t>1243-76.67</t>
  </si>
  <si>
    <t>88,9 x 54</t>
  </si>
  <si>
    <t>1243-89.54</t>
  </si>
  <si>
    <t>88,9 x 76,1</t>
  </si>
  <si>
    <t>1243-89.76</t>
  </si>
  <si>
    <t>108 x 54</t>
  </si>
  <si>
    <t>1243-108.54</t>
  </si>
  <si>
    <t>108 x 66.7</t>
  </si>
  <si>
    <t>1243-108.67</t>
  </si>
  <si>
    <t>108 x 76.1</t>
  </si>
  <si>
    <t>1243-108.76</t>
  </si>
  <si>
    <t>108 x 88,9</t>
  </si>
  <si>
    <t>1243-108.89</t>
  </si>
  <si>
    <t>(12430)</t>
  </si>
  <si>
    <t>(12100)</t>
  </si>
  <si>
    <t>1130-15</t>
  </si>
  <si>
    <t>1130-18</t>
  </si>
  <si>
    <t>1130-22</t>
  </si>
  <si>
    <t>1130-28</t>
  </si>
  <si>
    <t>1130-35</t>
  </si>
  <si>
    <t>1130-42</t>
  </si>
  <si>
    <t>1130-54</t>
  </si>
  <si>
    <t>66,7 x 66,7 x 66.7</t>
  </si>
  <si>
    <t>1130-67</t>
  </si>
  <si>
    <t>76,1 x 76,1 x 76.1</t>
  </si>
  <si>
    <t>1130-76</t>
  </si>
  <si>
    <t>88,9 x 88,9 x 88,9</t>
  </si>
  <si>
    <t>1130-89</t>
  </si>
  <si>
    <t>108 x 108 x 108</t>
  </si>
  <si>
    <t>1130-108</t>
  </si>
  <si>
    <t>(12110)</t>
  </si>
  <si>
    <t>1130R-18.15.18</t>
  </si>
  <si>
    <t>1130R-22.15.22</t>
  </si>
  <si>
    <t>1130R-22.18.22</t>
  </si>
  <si>
    <t>1130R-28.15.28</t>
  </si>
  <si>
    <t>1130R-28.18.28</t>
  </si>
  <si>
    <t>1130R-28.22.28</t>
  </si>
  <si>
    <t>1130R-35.15.35</t>
  </si>
  <si>
    <t>1130R-35.18.35</t>
  </si>
  <si>
    <t>1130R-35.22.35</t>
  </si>
  <si>
    <t>1130R-35.28.35</t>
  </si>
  <si>
    <t>1130R-42.22.42</t>
  </si>
  <si>
    <t>1130R-42.28.42</t>
  </si>
  <si>
    <t>1130R-42.35.42</t>
  </si>
  <si>
    <t>1130R-54.22.54</t>
  </si>
  <si>
    <t>1130R-54.28.54</t>
  </si>
  <si>
    <t>1130R-54.35.54</t>
  </si>
  <si>
    <t>1130R-54.42.54</t>
  </si>
  <si>
    <t>66,7 x 28 x 66.7</t>
  </si>
  <si>
    <t>1130R-67.28.67</t>
  </si>
  <si>
    <t>66,7 x 35 x 66.7</t>
  </si>
  <si>
    <t>1130R-67.35.67</t>
  </si>
  <si>
    <t>66,7 x 42 x 66.7</t>
  </si>
  <si>
    <t>1130R-67.42.67</t>
  </si>
  <si>
    <t>66,7 x 54 x 66.7</t>
  </si>
  <si>
    <t>1130R-67.54.67</t>
  </si>
  <si>
    <t>76,1 x 22 x 76,1</t>
  </si>
  <si>
    <t>1130R-76.22.76</t>
  </si>
  <si>
    <t>76,1 x 28 x 76,1</t>
  </si>
  <si>
    <t>1130R-76.28.76</t>
  </si>
  <si>
    <t>76,1 x 35 x 76,1</t>
  </si>
  <si>
    <t>1130R-76.35.76</t>
  </si>
  <si>
    <t>76,1 x 42 x 76,1</t>
  </si>
  <si>
    <t>1130R-76.42.76</t>
  </si>
  <si>
    <t>76,1 x 54 x 76.1</t>
  </si>
  <si>
    <t>1130R-76.54.76</t>
  </si>
  <si>
    <t>76,1 x 66,7 x 76,1</t>
  </si>
  <si>
    <t>1130R-76.67.76</t>
  </si>
  <si>
    <t>88,9 x 54 x 88,9</t>
  </si>
  <si>
    <t>1130R-89.54.89</t>
  </si>
  <si>
    <t>88,9 x 76,1 x 88,9</t>
  </si>
  <si>
    <t>1130R-89.76.89</t>
  </si>
  <si>
    <t>108 x 54 x 108</t>
  </si>
  <si>
    <t>1130R-108.54.108</t>
  </si>
  <si>
    <t>108 x 66,7 x 108</t>
  </si>
  <si>
    <t>1130R-108.67.108</t>
  </si>
  <si>
    <t>108 x 76,1 x 108</t>
  </si>
  <si>
    <t>1130R-108.76.108</t>
  </si>
  <si>
    <t>108 x 88,9 x 108</t>
  </si>
  <si>
    <t>1130R-108.89.108</t>
  </si>
  <si>
    <t>(12410)</t>
  </si>
  <si>
    <t>1301-15</t>
  </si>
  <si>
    <t>1301-18</t>
  </si>
  <si>
    <t>1301-22</t>
  </si>
  <si>
    <t>1301-28</t>
  </si>
  <si>
    <t>1301-35</t>
  </si>
  <si>
    <t>1301-42</t>
  </si>
  <si>
    <t>1301-54</t>
  </si>
  <si>
    <t xml:space="preserve">66,7 </t>
  </si>
  <si>
    <t>1301-67</t>
  </si>
  <si>
    <t xml:space="preserve">76,1 </t>
  </si>
  <si>
    <t>1301-76</t>
  </si>
  <si>
    <t xml:space="preserve">88,9 </t>
  </si>
  <si>
    <t>1301-89</t>
  </si>
  <si>
    <t>1301-108</t>
  </si>
  <si>
    <t>Oblouk a/a</t>
  </si>
  <si>
    <t>Ø 15 x 15</t>
  </si>
  <si>
    <t>1030-15</t>
  </si>
  <si>
    <t>Ø 18 x 18</t>
  </si>
  <si>
    <t>1030-18</t>
  </si>
  <si>
    <t>Ø 22 x 22</t>
  </si>
  <si>
    <t>1030-22</t>
  </si>
  <si>
    <t>Ø 28 x 28</t>
  </si>
  <si>
    <t>1030-28</t>
  </si>
  <si>
    <t>Ø 35 x 35</t>
  </si>
  <si>
    <t>1030-35</t>
  </si>
  <si>
    <t>Ø 42 x 42</t>
  </si>
  <si>
    <t>1030-42</t>
  </si>
  <si>
    <t>Ø 54 x 54</t>
  </si>
  <si>
    <t>1030-54</t>
  </si>
  <si>
    <t>(12350)</t>
  </si>
  <si>
    <t>Nadoblouk a/a</t>
  </si>
  <si>
    <t>(12360)</t>
  </si>
  <si>
    <t>Ø 15 x Ø 15</t>
  </si>
  <si>
    <t>1085-15</t>
  </si>
  <si>
    <t>Ø 18 x Ø 18</t>
  </si>
  <si>
    <t>1085-18</t>
  </si>
  <si>
    <t>Ø 22 x Ø 22</t>
  </si>
  <si>
    <t>1085-22</t>
  </si>
  <si>
    <t>Ø 28 x Ø 28</t>
  </si>
  <si>
    <t>1085-28</t>
  </si>
  <si>
    <t>1092G-15.1/2</t>
  </si>
  <si>
    <t>1092G-18.1/2</t>
  </si>
  <si>
    <t>1092G-22.3/4</t>
  </si>
  <si>
    <t>1092G-28.1</t>
  </si>
  <si>
    <t>1092G-35.1 1/4</t>
  </si>
  <si>
    <t>(12320)</t>
  </si>
  <si>
    <t>(12310)</t>
  </si>
  <si>
    <t>1090G-15.1/2</t>
  </si>
  <si>
    <t>1090G-18.1/2</t>
  </si>
  <si>
    <t>1090G-22.3/4</t>
  </si>
  <si>
    <t>1090G-28.1</t>
  </si>
  <si>
    <t>1090G-35.1 1/4</t>
  </si>
  <si>
    <t>1090G-42.1 1/2</t>
  </si>
  <si>
    <t>1090G-54.2</t>
  </si>
  <si>
    <t>1472G-15.1/2</t>
  </si>
  <si>
    <t>1472G-18.1/2</t>
  </si>
  <si>
    <t>1472G-22.3/4</t>
  </si>
  <si>
    <t>35 x 1</t>
  </si>
  <si>
    <t>(12020)</t>
  </si>
  <si>
    <t>1270G-15.1/2</t>
  </si>
  <si>
    <t>1270G-15.3/4</t>
  </si>
  <si>
    <t>1270G-18.1/2</t>
  </si>
  <si>
    <t>1270G-18.3/4</t>
  </si>
  <si>
    <t>1270G-22.1/2</t>
  </si>
  <si>
    <t>1270G-22.3/4</t>
  </si>
  <si>
    <t>1270G-22.1</t>
  </si>
  <si>
    <t>1270G-28.3/4</t>
  </si>
  <si>
    <t>1270G-28.1</t>
  </si>
  <si>
    <t>1270G-35.1</t>
  </si>
  <si>
    <t>1270G-35.1 1/4</t>
  </si>
  <si>
    <t>1270G-42.1 1/2</t>
  </si>
  <si>
    <t>1270G-54.2</t>
  </si>
  <si>
    <t>1243G-15.1/2</t>
  </si>
  <si>
    <t>1243G-15.3/4</t>
  </si>
  <si>
    <t>1243G-18.1/2</t>
  </si>
  <si>
    <t>1243G-18.3/4</t>
  </si>
  <si>
    <t>1243G-22.1/2</t>
  </si>
  <si>
    <t>1243G-22.3/4</t>
  </si>
  <si>
    <t>1243G-22.1</t>
  </si>
  <si>
    <t>1243G-28.3/4</t>
  </si>
  <si>
    <t>1243G-28.1</t>
  </si>
  <si>
    <t>1243G-35.1</t>
  </si>
  <si>
    <t>1243G-35.1 1/4</t>
  </si>
  <si>
    <t>1243G-42 1 1/2</t>
  </si>
  <si>
    <t>1243G-54.2</t>
  </si>
  <si>
    <t>66,7 x 2 1/2</t>
  </si>
  <si>
    <t>1243G-67.2 1/2</t>
  </si>
  <si>
    <t>76,1 x 2 1/2</t>
  </si>
  <si>
    <t>1243G-76.2 1/2</t>
  </si>
  <si>
    <t>88,9 x 3</t>
  </si>
  <si>
    <t>1243G-89.3</t>
  </si>
  <si>
    <t>108 x 4</t>
  </si>
  <si>
    <t>1243G-108.4</t>
  </si>
  <si>
    <t>15 x 3/8 x 15</t>
  </si>
  <si>
    <t>35 x 3/4 x 35</t>
  </si>
  <si>
    <t>42 x 3/4 x 42</t>
  </si>
  <si>
    <t>54 x 3/4 x 54</t>
  </si>
  <si>
    <t>66,7 x 3/4 x 66,7</t>
  </si>
  <si>
    <t>76,1 x 3/4 x 76,1</t>
  </si>
  <si>
    <t>88,9 x 3/4 x 88,9</t>
  </si>
  <si>
    <t>108 x 3/4 x 108</t>
  </si>
  <si>
    <t>1130G-15.3/8.15</t>
  </si>
  <si>
    <t>1130G-15.1/2.15</t>
  </si>
  <si>
    <t>1130G-18.1/2.18</t>
  </si>
  <si>
    <t>1130G-22.1/2.22</t>
  </si>
  <si>
    <t>1130G-22.3/4.22</t>
  </si>
  <si>
    <t>1130G-28.1/2.28</t>
  </si>
  <si>
    <t>1130G-28.3/4.28</t>
  </si>
  <si>
    <t>1130G-35.1/2.35</t>
  </si>
  <si>
    <t>1130G-35.3/4.35</t>
  </si>
  <si>
    <t>1130G-42.1/2.42</t>
  </si>
  <si>
    <t>1130G-42.3/4.42</t>
  </si>
  <si>
    <t>1130G-54.1/2.54</t>
  </si>
  <si>
    <t>1130G-54.3/4.54</t>
  </si>
  <si>
    <t>1130G-67.3/4.67</t>
  </si>
  <si>
    <t>1130G-76.3/4.76</t>
  </si>
  <si>
    <t>1130G-89.3/4.89</t>
  </si>
  <si>
    <t>1130G-108.3/4.108</t>
  </si>
  <si>
    <t>(12120)</t>
  </si>
  <si>
    <t>(12070)</t>
  </si>
  <si>
    <t>1358G-15.3/4</t>
  </si>
  <si>
    <t>1358G-18.3/4</t>
  </si>
  <si>
    <t>1358G-22.1</t>
  </si>
  <si>
    <t>1358G-28.1 1/4</t>
  </si>
  <si>
    <t>1358G-35.1 1/2</t>
  </si>
  <si>
    <t>18 x 1/2 MI</t>
  </si>
  <si>
    <t>35 X 1 1/4" MI</t>
  </si>
  <si>
    <t>42 X 1 1/2" MI</t>
  </si>
  <si>
    <t>54 X 2" MI</t>
  </si>
  <si>
    <t>1331G-15.1/2</t>
  </si>
  <si>
    <t>1331G-18.1/2</t>
  </si>
  <si>
    <t>1331G-22.3/4</t>
  </si>
  <si>
    <t>1331G-28.1</t>
  </si>
  <si>
    <t>1331G-35.1 1/4</t>
  </si>
  <si>
    <t>1331G-42.1 1/2</t>
  </si>
  <si>
    <t>1331G-54.2</t>
  </si>
  <si>
    <t>1280-15.1/2</t>
  </si>
  <si>
    <t>1280-18.1/2</t>
  </si>
  <si>
    <t>22 x 3/4' MI</t>
  </si>
  <si>
    <t>1280-22.3/4</t>
  </si>
  <si>
    <t>15 x 1/2' FI</t>
  </si>
  <si>
    <t>1281-15.1/2</t>
  </si>
  <si>
    <t>18 x 1/2' FI</t>
  </si>
  <si>
    <t>1281-18.1/2</t>
  </si>
  <si>
    <t>22 x 1/2" FI</t>
  </si>
  <si>
    <t>1281-22.1/2</t>
  </si>
  <si>
    <t>22 x 3/4" FI</t>
  </si>
  <si>
    <t>1281-22.3/4</t>
  </si>
  <si>
    <t>28 x 1" FI</t>
  </si>
  <si>
    <t>1281-28.1</t>
  </si>
  <si>
    <t>(12450)</t>
  </si>
  <si>
    <t>(12460)</t>
  </si>
  <si>
    <t>(12400)</t>
  </si>
  <si>
    <t>Příruba</t>
  </si>
  <si>
    <t>1510-28</t>
  </si>
  <si>
    <t>1510-35</t>
  </si>
  <si>
    <t>1510-42</t>
  </si>
  <si>
    <t>1510-54</t>
  </si>
  <si>
    <t>66,7</t>
  </si>
  <si>
    <t>1510-67</t>
  </si>
  <si>
    <t>76,1</t>
  </si>
  <si>
    <t>1510-76</t>
  </si>
  <si>
    <t>88,9</t>
  </si>
  <si>
    <t>1510-89</t>
  </si>
  <si>
    <t>1510-108</t>
  </si>
  <si>
    <t>(12080)</t>
  </si>
  <si>
    <t>(12010)</t>
  </si>
  <si>
    <t>(12340)</t>
  </si>
  <si>
    <t>Netto CZK</t>
  </si>
  <si>
    <t>rabat %</t>
  </si>
  <si>
    <t>kurz 1€=CZK</t>
  </si>
  <si>
    <t>Netto</t>
  </si>
  <si>
    <t>Netto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</si>
</sst>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_(* #,##0.00_);_(* \(#,##0.00\);_(* &quot;-&quot;??_);_(@_)"/>
    <numFmt numFmtId="168" formatCode="#,##0.00\ [$€-1]"/>
    <numFmt numFmtId="169" formatCode="#,##0.00\ _K_č"/>
  </numFmts>
  <fonts count="21">
    <font>
      <sz val="10"/>
      <name val="Arial"/>
      <charset val="134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宋体"/>
      <charset val="134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167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4" fillId="0" borderId="0">
      <alignment vertical="center"/>
    </xf>
    <xf numFmtId="166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0" fontId="6" fillId="3" borderId="1" applyNumberFormat="0" applyFont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7" fillId="0" borderId="0" xfId="3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3" xfId="3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8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2" fillId="4" borderId="2" xfId="3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5" fillId="0" borderId="0" xfId="21" applyAlignment="1">
      <alignment horizontal="center" vertical="center"/>
    </xf>
    <xf numFmtId="1" fontId="16" fillId="0" borderId="0" xfId="2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64" fontId="2" fillId="2" borderId="4" xfId="3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9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vertical="center"/>
    </xf>
    <xf numFmtId="1" fontId="3" fillId="5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164" fontId="2" fillId="2" borderId="3" xfId="3" applyFont="1" applyFill="1" applyBorder="1" applyAlignment="1">
      <alignment horizontal="center" vertical="center" wrapText="1"/>
    </xf>
    <xf numFmtId="169" fontId="2" fillId="5" borderId="2" xfId="0" applyNumberFormat="1" applyFont="1" applyFill="1" applyBorder="1" applyAlignment="1">
      <alignment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</cellXfs>
  <cellStyles count="22">
    <cellStyle name="Čárka" xfId="3" builtinId="3"/>
    <cellStyle name="Dezimal" xfId="7" xr:uid="{00000000-0005-0000-0000-000029000000}"/>
    <cellStyle name="Dezimal 2" xfId="1" xr:uid="{00000000-0005-0000-0000-000002000000}"/>
    <cellStyle name="Dezimal 2 2" xfId="17" xr:uid="{92312CA1-1B30-46A5-B7A2-D520D995555D}"/>
    <cellStyle name="Dezimal 3" xfId="9" xr:uid="{00000000-0005-0000-0000-000031000000}"/>
    <cellStyle name="Dezimal 3 2" xfId="11" xr:uid="{00000000-0005-0000-0000-00003B000000}"/>
    <cellStyle name="Dezimal 4" xfId="6" xr:uid="{00000000-0005-0000-0000-000026000000}"/>
    <cellStyle name="Euro" xfId="4" xr:uid="{00000000-0005-0000-0000-00000E000000}"/>
    <cellStyle name="Euro 2" xfId="13" xr:uid="{00000000-0005-0000-0000-00003D000000}"/>
    <cellStyle name="Hypertextový odkaz" xfId="21" builtinId="8"/>
    <cellStyle name="Normální" xfId="0" builtinId="0"/>
    <cellStyle name="Normální 2" xfId="16" xr:uid="{ED6BB430-009B-422A-8E12-A15FA7CD5CAA}"/>
    <cellStyle name="Notiz 2" xfId="14" xr:uid="{00000000-0005-0000-0000-00003F000000}"/>
    <cellStyle name="Standaard_1_2200 generalpressInox" xfId="5" xr:uid="{00000000-0005-0000-0000-000010000000}"/>
    <cellStyle name="Standard 2" xfId="8" xr:uid="{00000000-0005-0000-0000-00002C000000}"/>
    <cellStyle name="Standard 3" xfId="2" xr:uid="{00000000-0005-0000-0000-000003000000}"/>
    <cellStyle name="Standard 3 2" xfId="18" xr:uid="{054D0B41-D38A-44E2-ADB8-FB988BE60C7F}"/>
    <cellStyle name="常规 2" xfId="15" xr:uid="{00000000-0005-0000-0000-000040000000}"/>
    <cellStyle name="常规 2 2" xfId="10" xr:uid="{00000000-0005-0000-0000-000035000000}"/>
    <cellStyle name="常规 2 2 2" xfId="19" xr:uid="{30D7A2AD-A597-43F9-A007-02DEE1584B93}"/>
    <cellStyle name="常规 3" xfId="12" xr:uid="{00000000-0005-0000-0000-00003C000000}"/>
    <cellStyle name="常规 3 2" xfId="20" xr:uid="{BAF97815-0CF1-4E13-84DC-B05A2B4583F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1184994</xdr:colOff>
      <xdr:row>2</xdr:row>
      <xdr:rowOff>122297</xdr:rowOff>
    </xdr:from>
    <xdr:to>
      <xdr:col>4</xdr:col>
      <xdr:colOff>372050</xdr:colOff>
      <xdr:row>5</xdr:row>
      <xdr:rowOff>94483</xdr:rowOff>
    </xdr:to>
    <xdr:pic>
      <xdr:nvPicPr>
        <xdr:cNvPr id="21" name="Grafik 19">
          <a:extLst>
            <a:ext uri="{FF2B5EF4-FFF2-40B4-BE49-F238E27FC236}">
              <a16:creationId xmlns:a16="http://schemas.microsoft.com/office/drawing/2014/main" id="{9B4DCAFC-B991-49EE-84B4-09561D1D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590307" y="503297"/>
          <a:ext cx="2052493" cy="654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571500</xdr:colOff>
      <xdr:row>2</xdr:row>
      <xdr:rowOff>51434</xdr:rowOff>
    </xdr:from>
    <xdr:to>
      <xdr:col>7</xdr:col>
      <xdr:colOff>369455</xdr:colOff>
      <xdr:row>6</xdr:row>
      <xdr:rowOff>46273</xdr:rowOff>
    </xdr:to>
    <xdr:pic>
      <xdr:nvPicPr>
        <xdr:cNvPr id="22" name="Obrázek 35">
          <a:extLst>
            <a:ext uri="{FF2B5EF4-FFF2-40B4-BE49-F238E27FC236}">
              <a16:creationId xmlns:a16="http://schemas.microsoft.com/office/drawing/2014/main" id="{F8D37B2B-5F39-42DA-8634-E88A5ECAE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99864" y="438207"/>
          <a:ext cx="1685636" cy="947339"/>
        </a:xfrm>
        <a:prstGeom prst="rect">
          <a:avLst/>
        </a:prstGeom>
      </xdr:spPr>
    </xdr:pic>
    <xdr:clientData/>
  </xdr:twoCellAnchor>
  <xdr:twoCellAnchor editAs="oneCell">
    <xdr:from>
      <xdr:col>0</xdr:col>
      <xdr:colOff>70566</xdr:colOff>
      <xdr:row>2</xdr:row>
      <xdr:rowOff>151659</xdr:rowOff>
    </xdr:from>
    <xdr:to>
      <xdr:col>0</xdr:col>
      <xdr:colOff>1427426</xdr:colOff>
      <xdr:row>6</xdr:row>
      <xdr:rowOff>32394</xdr:rowOff>
    </xdr:to>
    <xdr:pic>
      <xdr:nvPicPr>
        <xdr:cNvPr id="23" name="Obrázek 36">
          <a:extLst>
            <a:ext uri="{FF2B5EF4-FFF2-40B4-BE49-F238E27FC236}">
              <a16:creationId xmlns:a16="http://schemas.microsoft.com/office/drawing/2014/main" id="{0F856CFB-3AB6-4C36-A7F8-BFB496E5E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6" y="532659"/>
          <a:ext cx="1356860" cy="81418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14</xdr:row>
      <xdr:rowOff>31750</xdr:rowOff>
    </xdr:from>
    <xdr:to>
      <xdr:col>0</xdr:col>
      <xdr:colOff>1454803</xdr:colOff>
      <xdr:row>20</xdr:row>
      <xdr:rowOff>15876</xdr:rowOff>
    </xdr:to>
    <xdr:pic>
      <xdr:nvPicPr>
        <xdr:cNvPr id="33" name="图片 15">
          <a:extLst>
            <a:ext uri="{FF2B5EF4-FFF2-40B4-BE49-F238E27FC236}">
              <a16:creationId xmlns:a16="http://schemas.microsoft.com/office/drawing/2014/main" id="{2AA8D8F5-935F-41BC-A879-D01B9206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16" t="15825" r="18052" b="16081"/>
        <a:stretch>
          <a:fillRect/>
        </a:stretch>
      </xdr:blipFill>
      <xdr:spPr>
        <a:xfrm>
          <a:off x="71437" y="3254375"/>
          <a:ext cx="1383366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39686</xdr:colOff>
      <xdr:row>27</xdr:row>
      <xdr:rowOff>63500</xdr:rowOff>
    </xdr:from>
    <xdr:to>
      <xdr:col>0</xdr:col>
      <xdr:colOff>1469193</xdr:colOff>
      <xdr:row>32</xdr:row>
      <xdr:rowOff>7938</xdr:rowOff>
    </xdr:to>
    <xdr:pic>
      <xdr:nvPicPr>
        <xdr:cNvPr id="35" name="Obrázek 34">
          <a:extLst>
            <a:ext uri="{FF2B5EF4-FFF2-40B4-BE49-F238E27FC236}">
              <a16:creationId xmlns:a16="http://schemas.microsoft.com/office/drawing/2014/main" id="{BF22D18A-60FD-6FB6-16AC-2FCE389F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86" y="5508625"/>
          <a:ext cx="1429507" cy="738188"/>
        </a:xfrm>
        <a:prstGeom prst="rect">
          <a:avLst/>
        </a:prstGeom>
      </xdr:spPr>
    </xdr:pic>
    <xdr:clientData/>
  </xdr:twoCellAnchor>
  <xdr:twoCellAnchor editAs="oneCell">
    <xdr:from>
      <xdr:col>0</xdr:col>
      <xdr:colOff>23813</xdr:colOff>
      <xdr:row>39</xdr:row>
      <xdr:rowOff>0</xdr:rowOff>
    </xdr:from>
    <xdr:to>
      <xdr:col>0</xdr:col>
      <xdr:colOff>1414115</xdr:colOff>
      <xdr:row>47</xdr:row>
      <xdr:rowOff>134937</xdr:rowOff>
    </xdr:to>
    <xdr:pic>
      <xdr:nvPicPr>
        <xdr:cNvPr id="37" name="Obrázek 36">
          <a:extLst>
            <a:ext uri="{FF2B5EF4-FFF2-40B4-BE49-F238E27FC236}">
              <a16:creationId xmlns:a16="http://schemas.microsoft.com/office/drawing/2014/main" id="{E0E06F58-36B4-1408-2811-24257C854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3" y="7667625"/>
          <a:ext cx="1390302" cy="1404938"/>
        </a:xfrm>
        <a:prstGeom prst="rect">
          <a:avLst/>
        </a:prstGeom>
      </xdr:spPr>
    </xdr:pic>
    <xdr:clientData/>
  </xdr:twoCellAnchor>
  <xdr:twoCellAnchor editAs="oneCell">
    <xdr:from>
      <xdr:col>0</xdr:col>
      <xdr:colOff>87313</xdr:colOff>
      <xdr:row>53</xdr:row>
      <xdr:rowOff>0</xdr:rowOff>
    </xdr:from>
    <xdr:to>
      <xdr:col>0</xdr:col>
      <xdr:colOff>1235603</xdr:colOff>
      <xdr:row>60</xdr:row>
      <xdr:rowOff>0</xdr:rowOff>
    </xdr:to>
    <xdr:pic>
      <xdr:nvPicPr>
        <xdr:cNvPr id="42" name="Obrázek 41">
          <a:extLst>
            <a:ext uri="{FF2B5EF4-FFF2-40B4-BE49-F238E27FC236}">
              <a16:creationId xmlns:a16="http://schemas.microsoft.com/office/drawing/2014/main" id="{71C826E8-942E-8318-9748-42E72AEDD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313" y="10048875"/>
          <a:ext cx="1148290" cy="1111250"/>
        </a:xfrm>
        <a:prstGeom prst="rect">
          <a:avLst/>
        </a:prstGeom>
      </xdr:spPr>
    </xdr:pic>
    <xdr:clientData/>
  </xdr:twoCellAnchor>
  <xdr:twoCellAnchor editAs="oneCell">
    <xdr:from>
      <xdr:col>0</xdr:col>
      <xdr:colOff>72159</xdr:colOff>
      <xdr:row>64</xdr:row>
      <xdr:rowOff>85147</xdr:rowOff>
    </xdr:from>
    <xdr:to>
      <xdr:col>0</xdr:col>
      <xdr:colOff>1413596</xdr:colOff>
      <xdr:row>76</xdr:row>
      <xdr:rowOff>113907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0EE9EAF0-F685-76CB-DA41-3A74297A1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159" y="11575761"/>
          <a:ext cx="1341437" cy="2003033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121227</xdr:colOff>
      <xdr:row>78</xdr:row>
      <xdr:rowOff>60613</xdr:rowOff>
    </xdr:from>
    <xdr:to>
      <xdr:col>0</xdr:col>
      <xdr:colOff>1229590</xdr:colOff>
      <xdr:row>89</xdr:row>
      <xdr:rowOff>51952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id="{2159FC0B-1473-98C3-1CD5-900D3F109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227" y="13854545"/>
          <a:ext cx="1108363" cy="1801089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91</xdr:row>
      <xdr:rowOff>60613</xdr:rowOff>
    </xdr:from>
    <xdr:to>
      <xdr:col>0</xdr:col>
      <xdr:colOff>1316183</xdr:colOff>
      <xdr:row>100</xdr:row>
      <xdr:rowOff>121228</xdr:rowOff>
    </xdr:to>
    <xdr:pic>
      <xdr:nvPicPr>
        <xdr:cNvPr id="48" name="Obrázek 47">
          <a:extLst>
            <a:ext uri="{FF2B5EF4-FFF2-40B4-BE49-F238E27FC236}">
              <a16:creationId xmlns:a16="http://schemas.microsoft.com/office/drawing/2014/main" id="{2552FE0B-C015-F980-D1FB-6E95D3D80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7266" b="11890"/>
        <a:stretch>
          <a:fillRect/>
        </a:stretch>
      </xdr:blipFill>
      <xdr:spPr>
        <a:xfrm>
          <a:off x="121228" y="15993340"/>
          <a:ext cx="1194955" cy="1541319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104</xdr:row>
      <xdr:rowOff>8657</xdr:rowOff>
    </xdr:from>
    <xdr:to>
      <xdr:col>0</xdr:col>
      <xdr:colOff>1249965</xdr:colOff>
      <xdr:row>117</xdr:row>
      <xdr:rowOff>43295</xdr:rowOff>
    </xdr:to>
    <xdr:pic>
      <xdr:nvPicPr>
        <xdr:cNvPr id="50" name="Obrázek 49">
          <a:extLst>
            <a:ext uri="{FF2B5EF4-FFF2-40B4-BE49-F238E27FC236}">
              <a16:creationId xmlns:a16="http://schemas.microsoft.com/office/drawing/2014/main" id="{B2FB2019-D5B1-F6AE-1AAD-41677F9107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13897" r="17153"/>
        <a:stretch>
          <a:fillRect/>
        </a:stretch>
      </xdr:blipFill>
      <xdr:spPr>
        <a:xfrm>
          <a:off x="86591" y="19889930"/>
          <a:ext cx="1163374" cy="217343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132</xdr:row>
      <xdr:rowOff>138546</xdr:rowOff>
    </xdr:from>
    <xdr:to>
      <xdr:col>0</xdr:col>
      <xdr:colOff>1365568</xdr:colOff>
      <xdr:row>142</xdr:row>
      <xdr:rowOff>34637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18AB0E1A-EF15-E036-6179-426083AA0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0" y="22816705"/>
          <a:ext cx="1270318" cy="1541318"/>
        </a:xfrm>
        <a:prstGeom prst="rect">
          <a:avLst/>
        </a:prstGeom>
      </xdr:spPr>
    </xdr:pic>
    <xdr:clientData/>
  </xdr:twoCellAnchor>
  <xdr:twoCellAnchor editAs="oneCell">
    <xdr:from>
      <xdr:col>0</xdr:col>
      <xdr:colOff>103640</xdr:colOff>
      <xdr:row>148</xdr:row>
      <xdr:rowOff>60881</xdr:rowOff>
    </xdr:from>
    <xdr:to>
      <xdr:col>0</xdr:col>
      <xdr:colOff>1396127</xdr:colOff>
      <xdr:row>159</xdr:row>
      <xdr:rowOff>60613</xdr:rowOff>
    </xdr:to>
    <xdr:pic>
      <xdr:nvPicPr>
        <xdr:cNvPr id="54" name="Obrázek 53">
          <a:extLst>
            <a:ext uri="{FF2B5EF4-FFF2-40B4-BE49-F238E27FC236}">
              <a16:creationId xmlns:a16="http://schemas.microsoft.com/office/drawing/2014/main" id="{8789C20E-D0C0-2496-84BA-D916BBA6B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5400000">
          <a:off x="-154857" y="28755833"/>
          <a:ext cx="1809482" cy="1292487"/>
        </a:xfrm>
        <a:prstGeom prst="rect">
          <a:avLst/>
        </a:prstGeom>
      </xdr:spPr>
    </xdr:pic>
    <xdr:clientData/>
  </xdr:twoCellAnchor>
  <xdr:twoCellAnchor editAs="oneCell">
    <xdr:from>
      <xdr:col>0</xdr:col>
      <xdr:colOff>207683</xdr:colOff>
      <xdr:row>182</xdr:row>
      <xdr:rowOff>8793</xdr:rowOff>
    </xdr:from>
    <xdr:to>
      <xdr:col>0</xdr:col>
      <xdr:colOff>1333362</xdr:colOff>
      <xdr:row>190</xdr:row>
      <xdr:rowOff>103910</xdr:rowOff>
    </xdr:to>
    <xdr:pic>
      <xdr:nvPicPr>
        <xdr:cNvPr id="56" name="Obrázek 55">
          <a:extLst>
            <a:ext uri="{FF2B5EF4-FFF2-40B4-BE49-F238E27FC236}">
              <a16:creationId xmlns:a16="http://schemas.microsoft.com/office/drawing/2014/main" id="{DFC51DA2-797F-38DF-FC6D-928B64D55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5400000">
          <a:off x="64873" y="35827058"/>
          <a:ext cx="1411299" cy="1125679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203</xdr:row>
      <xdr:rowOff>51955</xdr:rowOff>
    </xdr:from>
    <xdr:to>
      <xdr:col>0</xdr:col>
      <xdr:colOff>1359478</xdr:colOff>
      <xdr:row>208</xdr:row>
      <xdr:rowOff>95011</xdr:rowOff>
    </xdr:to>
    <xdr:pic>
      <xdr:nvPicPr>
        <xdr:cNvPr id="61" name="Obrázek 60">
          <a:extLst>
            <a:ext uri="{FF2B5EF4-FFF2-40B4-BE49-F238E27FC236}">
              <a16:creationId xmlns:a16="http://schemas.microsoft.com/office/drawing/2014/main" id="{68A05447-AE8C-46F2-D186-3FCE58EAEA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r="1324"/>
        <a:stretch>
          <a:fillRect/>
        </a:stretch>
      </xdr:blipFill>
      <xdr:spPr>
        <a:xfrm>
          <a:off x="69272" y="39675955"/>
          <a:ext cx="1290206" cy="865670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</xdr:colOff>
      <xdr:row>211</xdr:row>
      <xdr:rowOff>8659</xdr:rowOff>
    </xdr:from>
    <xdr:to>
      <xdr:col>0</xdr:col>
      <xdr:colOff>1391333</xdr:colOff>
      <xdr:row>217</xdr:row>
      <xdr:rowOff>147205</xdr:rowOff>
    </xdr:to>
    <xdr:pic>
      <xdr:nvPicPr>
        <xdr:cNvPr id="63" name="Obrázek 62">
          <a:extLst>
            <a:ext uri="{FF2B5EF4-FFF2-40B4-BE49-F238E27FC236}">
              <a16:creationId xmlns:a16="http://schemas.microsoft.com/office/drawing/2014/main" id="{908EF06E-20CD-672F-ED57-7A623C096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3295" y="40948841"/>
          <a:ext cx="1348038" cy="1125682"/>
        </a:xfrm>
        <a:prstGeom prst="rect">
          <a:avLst/>
        </a:prstGeom>
      </xdr:spPr>
    </xdr:pic>
    <xdr:clientData/>
  </xdr:twoCellAnchor>
  <xdr:twoCellAnchor editAs="oneCell">
    <xdr:from>
      <xdr:col>0</xdr:col>
      <xdr:colOff>112567</xdr:colOff>
      <xdr:row>220</xdr:row>
      <xdr:rowOff>69272</xdr:rowOff>
    </xdr:from>
    <xdr:to>
      <xdr:col>0</xdr:col>
      <xdr:colOff>1246596</xdr:colOff>
      <xdr:row>228</xdr:row>
      <xdr:rowOff>34637</xdr:rowOff>
    </xdr:to>
    <xdr:pic>
      <xdr:nvPicPr>
        <xdr:cNvPr id="65" name="Obrázek 64">
          <a:extLst>
            <a:ext uri="{FF2B5EF4-FFF2-40B4-BE49-F238E27FC236}">
              <a16:creationId xmlns:a16="http://schemas.microsoft.com/office/drawing/2014/main" id="{ABEE583F-5740-659C-7A76-23259F4C5B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7908" t="5442" r="11034"/>
        <a:stretch>
          <a:fillRect/>
        </a:stretch>
      </xdr:blipFill>
      <xdr:spPr>
        <a:xfrm>
          <a:off x="112567" y="40351363"/>
          <a:ext cx="1134029" cy="1281546"/>
        </a:xfrm>
        <a:prstGeom prst="rect">
          <a:avLst/>
        </a:prstGeom>
      </xdr:spPr>
    </xdr:pic>
    <xdr:clientData/>
  </xdr:twoCellAnchor>
  <xdr:twoCellAnchor editAs="oneCell">
    <xdr:from>
      <xdr:col>0</xdr:col>
      <xdr:colOff>242454</xdr:colOff>
      <xdr:row>230</xdr:row>
      <xdr:rowOff>34636</xdr:rowOff>
    </xdr:from>
    <xdr:to>
      <xdr:col>0</xdr:col>
      <xdr:colOff>945500</xdr:colOff>
      <xdr:row>234</xdr:row>
      <xdr:rowOff>0</xdr:rowOff>
    </xdr:to>
    <xdr:pic>
      <xdr:nvPicPr>
        <xdr:cNvPr id="67" name="Obrázek 66">
          <a:extLst>
            <a:ext uri="{FF2B5EF4-FFF2-40B4-BE49-F238E27FC236}">
              <a16:creationId xmlns:a16="http://schemas.microsoft.com/office/drawing/2014/main" id="{84FF0E19-C10C-A5B9-4FFD-D7FFF86906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7906" t="18301" r="12283" b="20262"/>
        <a:stretch>
          <a:fillRect/>
        </a:stretch>
      </xdr:blipFill>
      <xdr:spPr>
        <a:xfrm>
          <a:off x="242454" y="44594318"/>
          <a:ext cx="703046" cy="623455"/>
        </a:xfrm>
        <a:prstGeom prst="rect">
          <a:avLst/>
        </a:prstGeom>
      </xdr:spPr>
    </xdr:pic>
    <xdr:clientData/>
  </xdr:twoCellAnchor>
  <xdr:twoCellAnchor editAs="oneCell">
    <xdr:from>
      <xdr:col>0</xdr:col>
      <xdr:colOff>25978</xdr:colOff>
      <xdr:row>253</xdr:row>
      <xdr:rowOff>17318</xdr:rowOff>
    </xdr:from>
    <xdr:to>
      <xdr:col>0</xdr:col>
      <xdr:colOff>1452699</xdr:colOff>
      <xdr:row>258</xdr:row>
      <xdr:rowOff>17319</xdr:rowOff>
    </xdr:to>
    <xdr:pic>
      <xdr:nvPicPr>
        <xdr:cNvPr id="72" name="Obrázek 71">
          <a:extLst>
            <a:ext uri="{FF2B5EF4-FFF2-40B4-BE49-F238E27FC236}">
              <a16:creationId xmlns:a16="http://schemas.microsoft.com/office/drawing/2014/main" id="{AFFC2106-9E63-73FC-E888-A45142F90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5978" y="48690068"/>
          <a:ext cx="1426721" cy="8226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1438370</xdr:colOff>
      <xdr:row>276</xdr:row>
      <xdr:rowOff>25977</xdr:rowOff>
    </xdr:to>
    <xdr:pic>
      <xdr:nvPicPr>
        <xdr:cNvPr id="73" name="Obrázek 72">
          <a:extLst>
            <a:ext uri="{FF2B5EF4-FFF2-40B4-BE49-F238E27FC236}">
              <a16:creationId xmlns:a16="http://schemas.microsoft.com/office/drawing/2014/main" id="{66F84D4B-EE3B-B08C-06C9-919CBCE81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1963205"/>
          <a:ext cx="1438370" cy="10131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288</xdr:row>
      <xdr:rowOff>164521</xdr:rowOff>
    </xdr:from>
    <xdr:to>
      <xdr:col>0</xdr:col>
      <xdr:colOff>1490460</xdr:colOff>
      <xdr:row>294</xdr:row>
      <xdr:rowOff>51954</xdr:rowOff>
    </xdr:to>
    <xdr:pic>
      <xdr:nvPicPr>
        <xdr:cNvPr id="76" name="Obrázek 75">
          <a:extLst>
            <a:ext uri="{FF2B5EF4-FFF2-40B4-BE49-F238E27FC236}">
              <a16:creationId xmlns:a16="http://schemas.microsoft.com/office/drawing/2014/main" id="{6B2664AB-969D-709D-AC7B-5B973D1D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55089135"/>
          <a:ext cx="1490460" cy="8745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297</xdr:row>
      <xdr:rowOff>0</xdr:rowOff>
    </xdr:from>
    <xdr:to>
      <xdr:col>1</xdr:col>
      <xdr:colOff>1614</xdr:colOff>
      <xdr:row>301</xdr:row>
      <xdr:rowOff>17319</xdr:rowOff>
    </xdr:to>
    <xdr:pic>
      <xdr:nvPicPr>
        <xdr:cNvPr id="78" name="Obrázek 77">
          <a:extLst>
            <a:ext uri="{FF2B5EF4-FFF2-40B4-BE49-F238E27FC236}">
              <a16:creationId xmlns:a16="http://schemas.microsoft.com/office/drawing/2014/main" id="{43A73D1F-CE24-8091-80F5-203EC5A5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56405318"/>
          <a:ext cx="1499637" cy="67540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304</xdr:row>
      <xdr:rowOff>51955</xdr:rowOff>
    </xdr:from>
    <xdr:to>
      <xdr:col>0</xdr:col>
      <xdr:colOff>1324840</xdr:colOff>
      <xdr:row>309</xdr:row>
      <xdr:rowOff>136078</xdr:rowOff>
    </xdr:to>
    <xdr:pic>
      <xdr:nvPicPr>
        <xdr:cNvPr id="83" name="Obrázek 82">
          <a:extLst>
            <a:ext uri="{FF2B5EF4-FFF2-40B4-BE49-F238E27FC236}">
              <a16:creationId xmlns:a16="http://schemas.microsoft.com/office/drawing/2014/main" id="{AFF7ED8F-D5E9-05F5-4CD3-AB56C00B7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0" y="57608932"/>
          <a:ext cx="1229590" cy="906736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311</xdr:row>
      <xdr:rowOff>103909</xdr:rowOff>
    </xdr:from>
    <xdr:to>
      <xdr:col>0</xdr:col>
      <xdr:colOff>1454726</xdr:colOff>
      <xdr:row>317</xdr:row>
      <xdr:rowOff>43704</xdr:rowOff>
    </xdr:to>
    <xdr:pic>
      <xdr:nvPicPr>
        <xdr:cNvPr id="86" name="Obrázek 85">
          <a:extLst>
            <a:ext uri="{FF2B5EF4-FFF2-40B4-BE49-F238E27FC236}">
              <a16:creationId xmlns:a16="http://schemas.microsoft.com/office/drawing/2014/main" id="{E2280420-F7DE-35A3-34C0-0998DFBF0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6591" y="58812545"/>
          <a:ext cx="1368135" cy="9269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319</xdr:row>
      <xdr:rowOff>164522</xdr:rowOff>
    </xdr:from>
    <xdr:to>
      <xdr:col>0</xdr:col>
      <xdr:colOff>1495834</xdr:colOff>
      <xdr:row>326</xdr:row>
      <xdr:rowOff>51954</xdr:rowOff>
    </xdr:to>
    <xdr:pic>
      <xdr:nvPicPr>
        <xdr:cNvPr id="88" name="Obrázek 87">
          <a:extLst>
            <a:ext uri="{FF2B5EF4-FFF2-40B4-BE49-F238E27FC236}">
              <a16:creationId xmlns:a16="http://schemas.microsoft.com/office/drawing/2014/main" id="{AD00490D-00E5-C5D4-9DB4-5077EC361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0189340"/>
          <a:ext cx="1495834" cy="10390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1472935</xdr:colOff>
      <xdr:row>242</xdr:row>
      <xdr:rowOff>86590</xdr:rowOff>
    </xdr:to>
    <xdr:pic>
      <xdr:nvPicPr>
        <xdr:cNvPr id="90" name="Obrázek 89">
          <a:extLst>
            <a:ext uri="{FF2B5EF4-FFF2-40B4-BE49-F238E27FC236}">
              <a16:creationId xmlns:a16="http://schemas.microsoft.com/office/drawing/2014/main" id="{68E30B18-EA6D-8231-04BB-F96C9C7B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42914455"/>
          <a:ext cx="1472935" cy="10737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1237595</xdr:colOff>
      <xdr:row>201</xdr:row>
      <xdr:rowOff>116502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C34C7763-CD25-686E-52CB-7089D39D1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2714045"/>
          <a:ext cx="1237595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b.cz/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774E-367F-4277-B675-0DD4992A7544}">
  <sheetPr>
    <pageSetUpPr fitToPage="1"/>
  </sheetPr>
  <dimension ref="A1:L328"/>
  <sheetViews>
    <sheetView tabSelected="1" zoomScale="110" zoomScaleNormal="110" workbookViewId="0">
      <pane ySplit="11" topLeftCell="A12" activePane="bottomLeft" state="frozen"/>
      <selection pane="bottomLeft" activeCell="K242" sqref="K242"/>
    </sheetView>
  </sheetViews>
  <sheetFormatPr defaultColWidth="11.453125" defaultRowHeight="12.5"/>
  <cols>
    <col min="1" max="1" width="22.453125" style="2" bestFit="1" customWidth="1"/>
    <col min="2" max="2" width="43.7265625" style="9" bestFit="1" customWidth="1"/>
    <col min="3" max="3" width="22.7265625" style="5" bestFit="1" customWidth="1"/>
    <col min="4" max="4" width="20.26953125" style="1" customWidth="1"/>
    <col min="5" max="5" width="15.81640625" style="1" bestFit="1" customWidth="1"/>
    <col min="6" max="6" width="13.453125" style="1" customWidth="1"/>
    <col min="7" max="7" width="13.54296875" style="2" customWidth="1"/>
    <col min="8" max="8" width="12.81640625" style="2" customWidth="1"/>
    <col min="9" max="16384" width="11.453125" style="2"/>
  </cols>
  <sheetData>
    <row r="1" spans="1:11" customFormat="1" ht="15.5">
      <c r="A1" s="16" t="s">
        <v>84</v>
      </c>
      <c r="B1" s="17" t="s">
        <v>85</v>
      </c>
      <c r="C1" s="14" t="s">
        <v>87</v>
      </c>
      <c r="D1" s="14" t="s">
        <v>113</v>
      </c>
      <c r="E1" s="33" t="s">
        <v>112</v>
      </c>
      <c r="F1" s="28"/>
    </row>
    <row r="2" spans="1:11" customFormat="1" ht="15" customHeight="1">
      <c r="A2" s="11"/>
      <c r="B2" s="3" t="s">
        <v>86</v>
      </c>
      <c r="C2" s="3"/>
      <c r="D2" s="25"/>
      <c r="E2" s="26"/>
      <c r="F2" s="27"/>
    </row>
    <row r="3" spans="1:11" customFormat="1" ht="15" customHeight="1">
      <c r="A3" s="16"/>
      <c r="B3" s="3" t="s">
        <v>90</v>
      </c>
      <c r="C3" s="13"/>
      <c r="D3" s="12"/>
      <c r="E3" s="27"/>
      <c r="F3" s="27"/>
    </row>
    <row r="4" spans="1:11" s="18" customFormat="1" ht="20.149999999999999" customHeight="1">
      <c r="B4" s="7" t="s">
        <v>59</v>
      </c>
      <c r="C4" s="7" t="s">
        <v>60</v>
      </c>
      <c r="D4" s="28"/>
      <c r="E4" s="4"/>
      <c r="F4" s="28"/>
    </row>
    <row r="5" spans="1:11" s="18" customFormat="1" ht="20.149999999999999" customHeight="1">
      <c r="B5" s="8" t="s">
        <v>56</v>
      </c>
      <c r="C5" s="8"/>
      <c r="D5" s="4"/>
      <c r="E5" s="19"/>
      <c r="F5" s="28"/>
    </row>
    <row r="6" spans="1:11" s="18" customFormat="1" ht="20.149999999999999" customHeight="1">
      <c r="B6" s="8" t="s">
        <v>57</v>
      </c>
      <c r="C6" s="8"/>
      <c r="D6" s="5"/>
      <c r="E6" s="19"/>
      <c r="F6" s="28"/>
    </row>
    <row r="7" spans="1:11" s="18" customFormat="1" ht="20.149999999999999" customHeight="1">
      <c r="B7" s="8" t="s">
        <v>58</v>
      </c>
      <c r="C7" s="8"/>
      <c r="D7" s="5"/>
      <c r="E7" s="19"/>
      <c r="F7" s="28"/>
    </row>
    <row r="8" spans="1:11" s="18" customFormat="1" ht="15.75" customHeight="1">
      <c r="B8" s="8" t="s">
        <v>88</v>
      </c>
      <c r="C8" s="3" t="s">
        <v>114</v>
      </c>
      <c r="D8" s="20"/>
      <c r="E8" s="21"/>
      <c r="F8" s="14"/>
    </row>
    <row r="9" spans="1:11" customFormat="1" ht="15.5">
      <c r="A9" s="39" t="s">
        <v>89</v>
      </c>
      <c r="B9" s="39"/>
      <c r="C9" s="39" t="s">
        <v>95</v>
      </c>
      <c r="D9" s="39"/>
      <c r="E9" s="40"/>
      <c r="F9" s="45" t="s">
        <v>96</v>
      </c>
      <c r="G9" s="41" t="s">
        <v>478</v>
      </c>
      <c r="H9" s="41" t="s">
        <v>479</v>
      </c>
      <c r="K9" t="s">
        <v>60</v>
      </c>
    </row>
    <row r="10" spans="1:11" customFormat="1" ht="13">
      <c r="A10" s="2" t="s">
        <v>91</v>
      </c>
      <c r="B10" s="9" t="s">
        <v>92</v>
      </c>
      <c r="C10" s="6"/>
      <c r="D10" s="1"/>
      <c r="E10" s="1"/>
      <c r="F10" s="46"/>
      <c r="G10" s="42">
        <v>10</v>
      </c>
      <c r="H10" s="41">
        <v>10</v>
      </c>
    </row>
    <row r="11" spans="1:11" ht="30" customHeight="1">
      <c r="A11" s="30" t="s">
        <v>94</v>
      </c>
      <c r="B11" s="15" t="s">
        <v>53</v>
      </c>
      <c r="C11" s="15" t="s">
        <v>83</v>
      </c>
      <c r="D11" s="15" t="s">
        <v>54</v>
      </c>
      <c r="E11" s="15" t="s">
        <v>55</v>
      </c>
      <c r="F11" s="15" t="s">
        <v>480</v>
      </c>
      <c r="G11" s="43" t="s">
        <v>481</v>
      </c>
      <c r="H11" s="43" t="s">
        <v>477</v>
      </c>
      <c r="K11" s="2" t="s">
        <v>60</v>
      </c>
    </row>
    <row r="12" spans="1:11" ht="13">
      <c r="A12" s="31" t="s">
        <v>97</v>
      </c>
      <c r="B12" s="32" t="s">
        <v>115</v>
      </c>
      <c r="C12" s="24"/>
      <c r="D12" s="10"/>
      <c r="E12" s="10"/>
      <c r="F12" s="47"/>
      <c r="G12" s="29"/>
      <c r="H12" s="29"/>
    </row>
    <row r="13" spans="1:11" s="18" customFormat="1" ht="13">
      <c r="B13" s="35" t="s">
        <v>0</v>
      </c>
      <c r="C13" s="35" t="s">
        <v>116</v>
      </c>
      <c r="D13" s="35">
        <v>10</v>
      </c>
      <c r="E13" s="36">
        <v>150</v>
      </c>
      <c r="F13" s="48">
        <v>2.4299999999999997</v>
      </c>
      <c r="G13" s="44">
        <f>SUM((100-$G$10)/100*F13)</f>
        <v>2.1869999999999998</v>
      </c>
      <c r="H13" s="44">
        <f>SUM(G13*$H$10)</f>
        <v>21.869999999999997</v>
      </c>
    </row>
    <row r="14" spans="1:11" s="18" customFormat="1" ht="13">
      <c r="B14" s="35" t="s">
        <v>1</v>
      </c>
      <c r="C14" s="35" t="s">
        <v>117</v>
      </c>
      <c r="D14" s="35">
        <v>10</v>
      </c>
      <c r="E14" s="36">
        <v>120</v>
      </c>
      <c r="F14" s="48">
        <v>2.9099999999999997</v>
      </c>
      <c r="G14" s="44">
        <f t="shared" ref="G14:G23" si="0">SUM((100-$G$10)/100*F14)</f>
        <v>2.6189999999999998</v>
      </c>
      <c r="H14" s="44">
        <f t="shared" ref="H14:H23" si="1">SUM(G14*$H$10)</f>
        <v>26.189999999999998</v>
      </c>
    </row>
    <row r="15" spans="1:11" s="18" customFormat="1" ht="13">
      <c r="B15" s="35" t="s">
        <v>2</v>
      </c>
      <c r="C15" s="35" t="s">
        <v>118</v>
      </c>
      <c r="D15" s="35">
        <v>10</v>
      </c>
      <c r="E15" s="36">
        <v>80</v>
      </c>
      <c r="F15" s="48">
        <v>3.6399999999999997</v>
      </c>
      <c r="G15" s="44">
        <f t="shared" si="0"/>
        <v>3.2759999999999998</v>
      </c>
      <c r="H15" s="44">
        <f t="shared" si="1"/>
        <v>32.76</v>
      </c>
    </row>
    <row r="16" spans="1:11" s="18" customFormat="1" ht="13">
      <c r="B16" s="35" t="s">
        <v>3</v>
      </c>
      <c r="C16" s="35" t="s">
        <v>119</v>
      </c>
      <c r="D16" s="35">
        <v>10</v>
      </c>
      <c r="E16" s="36">
        <v>50</v>
      </c>
      <c r="F16" s="48">
        <v>4.42</v>
      </c>
      <c r="G16" s="44">
        <f t="shared" si="0"/>
        <v>3.9780000000000002</v>
      </c>
      <c r="H16" s="44">
        <f t="shared" si="1"/>
        <v>39.78</v>
      </c>
    </row>
    <row r="17" spans="1:8" s="18" customFormat="1" ht="13">
      <c r="B17" s="35" t="s">
        <v>4</v>
      </c>
      <c r="C17" s="35" t="s">
        <v>120</v>
      </c>
      <c r="D17" s="35">
        <v>4</v>
      </c>
      <c r="E17" s="36">
        <v>24</v>
      </c>
      <c r="F17" s="48">
        <v>5.66</v>
      </c>
      <c r="G17" s="44">
        <f t="shared" si="0"/>
        <v>5.0940000000000003</v>
      </c>
      <c r="H17" s="44">
        <f t="shared" si="1"/>
        <v>50.940000000000005</v>
      </c>
    </row>
    <row r="18" spans="1:8" s="18" customFormat="1" ht="13">
      <c r="B18" s="35" t="s">
        <v>5</v>
      </c>
      <c r="C18" s="35" t="s">
        <v>121</v>
      </c>
      <c r="D18" s="35">
        <v>4</v>
      </c>
      <c r="E18" s="36">
        <v>20</v>
      </c>
      <c r="F18" s="48">
        <v>8.01</v>
      </c>
      <c r="G18" s="44">
        <f t="shared" si="0"/>
        <v>7.2089999999999996</v>
      </c>
      <c r="H18" s="44">
        <f t="shared" si="1"/>
        <v>72.09</v>
      </c>
    </row>
    <row r="19" spans="1:8" s="18" customFormat="1" ht="13">
      <c r="B19" s="35" t="s">
        <v>6</v>
      </c>
      <c r="C19" s="35" t="s">
        <v>122</v>
      </c>
      <c r="D19" s="35">
        <v>4</v>
      </c>
      <c r="E19" s="36">
        <v>12</v>
      </c>
      <c r="F19" s="48">
        <v>10.17</v>
      </c>
      <c r="G19" s="44">
        <f t="shared" si="0"/>
        <v>9.1530000000000005</v>
      </c>
      <c r="H19" s="44">
        <f t="shared" si="1"/>
        <v>91.53</v>
      </c>
    </row>
    <row r="20" spans="1:8" s="18" customFormat="1" ht="13">
      <c r="B20" s="35" t="s">
        <v>123</v>
      </c>
      <c r="C20" s="35" t="s">
        <v>124</v>
      </c>
      <c r="D20" s="35">
        <v>1</v>
      </c>
      <c r="E20" s="36">
        <v>3</v>
      </c>
      <c r="F20" s="48">
        <v>48.6</v>
      </c>
      <c r="G20" s="44">
        <f t="shared" si="0"/>
        <v>43.74</v>
      </c>
      <c r="H20" s="44">
        <f t="shared" si="1"/>
        <v>437.40000000000003</v>
      </c>
    </row>
    <row r="21" spans="1:8" s="18" customFormat="1" ht="13">
      <c r="B21" s="35" t="s">
        <v>125</v>
      </c>
      <c r="C21" s="35" t="s">
        <v>126</v>
      </c>
      <c r="D21" s="35">
        <v>1</v>
      </c>
      <c r="E21" s="36">
        <v>3</v>
      </c>
      <c r="F21" s="48">
        <v>48.73</v>
      </c>
      <c r="G21" s="44">
        <f t="shared" si="0"/>
        <v>43.856999999999999</v>
      </c>
      <c r="H21" s="44">
        <f t="shared" si="1"/>
        <v>438.57</v>
      </c>
    </row>
    <row r="22" spans="1:8" s="18" customFormat="1" ht="13">
      <c r="B22" s="35" t="s">
        <v>127</v>
      </c>
      <c r="C22" s="35" t="s">
        <v>128</v>
      </c>
      <c r="D22" s="35">
        <v>1</v>
      </c>
      <c r="E22" s="36">
        <v>2</v>
      </c>
      <c r="F22" s="48">
        <v>50.629999999999995</v>
      </c>
      <c r="G22" s="44">
        <f t="shared" si="0"/>
        <v>45.567</v>
      </c>
      <c r="H22" s="44">
        <f t="shared" si="1"/>
        <v>455.67</v>
      </c>
    </row>
    <row r="23" spans="1:8" s="18" customFormat="1" ht="13">
      <c r="B23" s="35" t="s">
        <v>129</v>
      </c>
      <c r="C23" s="35" t="s">
        <v>130</v>
      </c>
      <c r="D23" s="35">
        <v>1</v>
      </c>
      <c r="E23" s="36">
        <v>1</v>
      </c>
      <c r="F23" s="48">
        <v>63.75</v>
      </c>
      <c r="G23" s="44">
        <f t="shared" si="0"/>
        <v>57.375</v>
      </c>
      <c r="H23" s="44">
        <f t="shared" si="1"/>
        <v>573.75</v>
      </c>
    </row>
    <row r="24" spans="1:8" s="18" customFormat="1" ht="13">
      <c r="B24" s="35"/>
      <c r="C24" s="35"/>
      <c r="D24" s="35"/>
      <c r="E24" s="36"/>
      <c r="F24" s="48"/>
      <c r="G24" s="37"/>
      <c r="H24" s="37"/>
    </row>
    <row r="25" spans="1:8" ht="13">
      <c r="A25" s="31" t="s">
        <v>132</v>
      </c>
      <c r="B25" s="23" t="s">
        <v>131</v>
      </c>
      <c r="C25" s="24"/>
      <c r="D25" s="10"/>
      <c r="E25" s="10"/>
      <c r="F25" s="49"/>
      <c r="G25" s="29"/>
      <c r="H25" s="29"/>
    </row>
    <row r="26" spans="1:8" s="18" customFormat="1" ht="13">
      <c r="B26" s="35" t="s">
        <v>0</v>
      </c>
      <c r="C26" s="35" t="s">
        <v>133</v>
      </c>
      <c r="D26" s="35">
        <v>10</v>
      </c>
      <c r="E26" s="36">
        <v>50</v>
      </c>
      <c r="F26" s="48">
        <v>4.59</v>
      </c>
      <c r="G26" s="44">
        <f t="shared" ref="G26:G36" si="2">SUM((100-$G$10)/100*F26)</f>
        <v>4.1310000000000002</v>
      </c>
      <c r="H26" s="44">
        <f t="shared" ref="H26:H36" si="3">SUM(G26*$H$10)</f>
        <v>41.31</v>
      </c>
    </row>
    <row r="27" spans="1:8" s="18" customFormat="1" ht="13">
      <c r="B27" s="35" t="s">
        <v>1</v>
      </c>
      <c r="C27" s="35" t="s">
        <v>134</v>
      </c>
      <c r="D27" s="35">
        <v>10</v>
      </c>
      <c r="E27" s="36">
        <v>30</v>
      </c>
      <c r="F27" s="48">
        <v>5.13</v>
      </c>
      <c r="G27" s="44">
        <f t="shared" si="2"/>
        <v>4.617</v>
      </c>
      <c r="H27" s="44">
        <f t="shared" si="3"/>
        <v>46.17</v>
      </c>
    </row>
    <row r="28" spans="1:8" s="18" customFormat="1" ht="13">
      <c r="B28" s="35" t="s">
        <v>2</v>
      </c>
      <c r="C28" s="35" t="s">
        <v>135</v>
      </c>
      <c r="D28" s="35">
        <v>10</v>
      </c>
      <c r="E28" s="36">
        <v>50</v>
      </c>
      <c r="F28" s="48">
        <v>5.76</v>
      </c>
      <c r="G28" s="44">
        <f t="shared" si="2"/>
        <v>5.1840000000000002</v>
      </c>
      <c r="H28" s="44">
        <f t="shared" si="3"/>
        <v>51.84</v>
      </c>
    </row>
    <row r="29" spans="1:8" s="18" customFormat="1" ht="13">
      <c r="B29" s="35" t="s">
        <v>3</v>
      </c>
      <c r="C29" s="35" t="s">
        <v>136</v>
      </c>
      <c r="D29" s="35">
        <v>10</v>
      </c>
      <c r="E29" s="36">
        <v>30</v>
      </c>
      <c r="F29" s="48">
        <v>6.8</v>
      </c>
      <c r="G29" s="44">
        <f t="shared" si="2"/>
        <v>6.12</v>
      </c>
      <c r="H29" s="44">
        <f t="shared" si="3"/>
        <v>61.2</v>
      </c>
    </row>
    <row r="30" spans="1:8" s="18" customFormat="1" ht="13">
      <c r="B30" s="35" t="s">
        <v>4</v>
      </c>
      <c r="C30" s="35" t="s">
        <v>137</v>
      </c>
      <c r="D30" s="35">
        <v>4</v>
      </c>
      <c r="E30" s="36">
        <v>20</v>
      </c>
      <c r="F30" s="48">
        <v>8.1</v>
      </c>
      <c r="G30" s="44">
        <f t="shared" si="2"/>
        <v>7.29</v>
      </c>
      <c r="H30" s="44">
        <f t="shared" si="3"/>
        <v>72.900000000000006</v>
      </c>
    </row>
    <row r="31" spans="1:8" s="18" customFormat="1" ht="13">
      <c r="B31" s="35" t="s">
        <v>5</v>
      </c>
      <c r="C31" s="35" t="s">
        <v>138</v>
      </c>
      <c r="D31" s="35">
        <v>4</v>
      </c>
      <c r="E31" s="36">
        <v>12</v>
      </c>
      <c r="F31" s="48">
        <v>9.9</v>
      </c>
      <c r="G31" s="44">
        <f t="shared" si="2"/>
        <v>8.91</v>
      </c>
      <c r="H31" s="44">
        <f t="shared" si="3"/>
        <v>89.1</v>
      </c>
    </row>
    <row r="32" spans="1:8" s="18" customFormat="1" ht="13">
      <c r="B32" s="35" t="s">
        <v>6</v>
      </c>
      <c r="C32" s="35" t="s">
        <v>139</v>
      </c>
      <c r="D32" s="35">
        <v>4</v>
      </c>
      <c r="E32" s="36">
        <v>8</v>
      </c>
      <c r="F32" s="48">
        <v>13.09</v>
      </c>
      <c r="G32" s="44">
        <f t="shared" si="2"/>
        <v>11.781000000000001</v>
      </c>
      <c r="H32" s="44">
        <f t="shared" si="3"/>
        <v>117.81</v>
      </c>
    </row>
    <row r="33" spans="1:8" s="18" customFormat="1" ht="13">
      <c r="B33" s="35" t="s">
        <v>123</v>
      </c>
      <c r="C33" s="35" t="s">
        <v>140</v>
      </c>
      <c r="D33" s="35">
        <v>1</v>
      </c>
      <c r="E33" s="36">
        <v>2</v>
      </c>
      <c r="F33" s="48">
        <v>124.74</v>
      </c>
      <c r="G33" s="44">
        <f t="shared" si="2"/>
        <v>112.26599999999999</v>
      </c>
      <c r="H33" s="44">
        <f t="shared" si="3"/>
        <v>1122.6599999999999</v>
      </c>
    </row>
    <row r="34" spans="1:8" s="18" customFormat="1" ht="13">
      <c r="B34" s="35" t="s">
        <v>125</v>
      </c>
      <c r="C34" s="35" t="s">
        <v>141</v>
      </c>
      <c r="D34" s="35">
        <v>1</v>
      </c>
      <c r="E34" s="36">
        <v>2</v>
      </c>
      <c r="F34" s="48">
        <v>85.86</v>
      </c>
      <c r="G34" s="44">
        <f t="shared" si="2"/>
        <v>77.274000000000001</v>
      </c>
      <c r="H34" s="44">
        <f t="shared" si="3"/>
        <v>772.74</v>
      </c>
    </row>
    <row r="35" spans="1:8" s="18" customFormat="1" ht="13">
      <c r="B35" s="35" t="s">
        <v>127</v>
      </c>
      <c r="C35" s="35" t="s">
        <v>142</v>
      </c>
      <c r="D35" s="35">
        <v>1</v>
      </c>
      <c r="E35" s="36">
        <v>1</v>
      </c>
      <c r="F35" s="48">
        <v>95.58</v>
      </c>
      <c r="G35" s="44">
        <f t="shared" si="2"/>
        <v>86.022000000000006</v>
      </c>
      <c r="H35" s="44">
        <f t="shared" si="3"/>
        <v>860.22</v>
      </c>
    </row>
    <row r="36" spans="1:8" s="18" customFormat="1" ht="13">
      <c r="B36" s="35" t="s">
        <v>129</v>
      </c>
      <c r="C36" s="35" t="s">
        <v>143</v>
      </c>
      <c r="D36" s="35">
        <v>1</v>
      </c>
      <c r="E36" s="36">
        <v>1</v>
      </c>
      <c r="F36" s="48">
        <v>109.03</v>
      </c>
      <c r="G36" s="44">
        <f t="shared" si="2"/>
        <v>98.12700000000001</v>
      </c>
      <c r="H36" s="44">
        <f t="shared" si="3"/>
        <v>981.2700000000001</v>
      </c>
    </row>
    <row r="37" spans="1:8" s="18" customFormat="1">
      <c r="B37" s="35"/>
      <c r="C37" s="35"/>
      <c r="D37" s="35"/>
      <c r="E37" s="36"/>
      <c r="F37" s="50"/>
      <c r="G37" s="37"/>
      <c r="H37" s="37"/>
    </row>
    <row r="38" spans="1:8" ht="13">
      <c r="A38" s="31" t="s">
        <v>105</v>
      </c>
      <c r="B38" s="23" t="s">
        <v>155</v>
      </c>
      <c r="C38" s="24"/>
      <c r="D38" s="10"/>
      <c r="E38" s="10"/>
      <c r="F38" s="49"/>
      <c r="G38" s="29"/>
      <c r="H38" s="29"/>
    </row>
    <row r="39" spans="1:8" s="18" customFormat="1" ht="13">
      <c r="B39" s="35" t="s">
        <v>0</v>
      </c>
      <c r="C39" s="35" t="s">
        <v>144</v>
      </c>
      <c r="D39" s="35">
        <v>10</v>
      </c>
      <c r="E39" s="36">
        <v>100</v>
      </c>
      <c r="F39" s="48">
        <v>3.6399999999999997</v>
      </c>
      <c r="G39" s="44">
        <f t="shared" ref="G39:G49" si="4">SUM((100-$G$10)/100*F39)</f>
        <v>3.2759999999999998</v>
      </c>
      <c r="H39" s="44">
        <f t="shared" ref="H39:H49" si="5">SUM(G39*$H$10)</f>
        <v>32.76</v>
      </c>
    </row>
    <row r="40" spans="1:8" s="18" customFormat="1" ht="13">
      <c r="B40" s="35" t="s">
        <v>1</v>
      </c>
      <c r="C40" s="35" t="s">
        <v>145</v>
      </c>
      <c r="D40" s="35">
        <v>10</v>
      </c>
      <c r="E40" s="36">
        <v>80</v>
      </c>
      <c r="F40" s="48">
        <v>4.5199999999999996</v>
      </c>
      <c r="G40" s="44">
        <f t="shared" si="4"/>
        <v>4.0679999999999996</v>
      </c>
      <c r="H40" s="44">
        <f t="shared" si="5"/>
        <v>40.679999999999993</v>
      </c>
    </row>
    <row r="41" spans="1:8" s="18" customFormat="1" ht="13">
      <c r="B41" s="35" t="s">
        <v>2</v>
      </c>
      <c r="C41" s="35" t="s">
        <v>146</v>
      </c>
      <c r="D41" s="35">
        <v>10</v>
      </c>
      <c r="E41" s="36">
        <v>50</v>
      </c>
      <c r="F41" s="48">
        <v>5.58</v>
      </c>
      <c r="G41" s="44">
        <f t="shared" si="4"/>
        <v>5.0220000000000002</v>
      </c>
      <c r="H41" s="44">
        <f t="shared" si="5"/>
        <v>50.22</v>
      </c>
    </row>
    <row r="42" spans="1:8" s="18" customFormat="1" ht="13">
      <c r="B42" s="35" t="s">
        <v>3</v>
      </c>
      <c r="C42" s="35" t="s">
        <v>147</v>
      </c>
      <c r="D42" s="35">
        <v>10</v>
      </c>
      <c r="E42" s="36">
        <v>30</v>
      </c>
      <c r="F42" s="48">
        <v>7.0299999999999994</v>
      </c>
      <c r="G42" s="44">
        <f t="shared" si="4"/>
        <v>6.327</v>
      </c>
      <c r="H42" s="44">
        <f t="shared" si="5"/>
        <v>63.269999999999996</v>
      </c>
    </row>
    <row r="43" spans="1:8" s="18" customFormat="1" ht="13">
      <c r="B43" s="35" t="s">
        <v>4</v>
      </c>
      <c r="C43" s="35" t="s">
        <v>148</v>
      </c>
      <c r="D43" s="35">
        <v>4</v>
      </c>
      <c r="E43" s="36">
        <v>12</v>
      </c>
      <c r="F43" s="48">
        <v>11.02</v>
      </c>
      <c r="G43" s="44">
        <f t="shared" si="4"/>
        <v>9.9179999999999993</v>
      </c>
      <c r="H43" s="44">
        <f t="shared" si="5"/>
        <v>99.179999999999993</v>
      </c>
    </row>
    <row r="44" spans="1:8" s="18" customFormat="1" ht="13">
      <c r="B44" s="35" t="s">
        <v>5</v>
      </c>
      <c r="C44" s="35" t="s">
        <v>149</v>
      </c>
      <c r="D44" s="35">
        <v>4</v>
      </c>
      <c r="E44" s="36">
        <v>8</v>
      </c>
      <c r="F44" s="48">
        <v>19.770000000000003</v>
      </c>
      <c r="G44" s="44">
        <f t="shared" si="4"/>
        <v>17.793000000000003</v>
      </c>
      <c r="H44" s="44">
        <f t="shared" si="5"/>
        <v>177.93000000000004</v>
      </c>
    </row>
    <row r="45" spans="1:8" s="18" customFormat="1" ht="13">
      <c r="B45" s="35" t="s">
        <v>6</v>
      </c>
      <c r="C45" s="35" t="s">
        <v>150</v>
      </c>
      <c r="D45" s="35">
        <v>4</v>
      </c>
      <c r="E45" s="36">
        <v>6</v>
      </c>
      <c r="F45" s="48">
        <v>25.84</v>
      </c>
      <c r="G45" s="44">
        <f t="shared" si="4"/>
        <v>23.256</v>
      </c>
      <c r="H45" s="44">
        <f t="shared" si="5"/>
        <v>232.56</v>
      </c>
    </row>
    <row r="46" spans="1:8" s="18" customFormat="1" ht="13">
      <c r="B46" s="35" t="s">
        <v>123</v>
      </c>
      <c r="C46" s="35" t="s">
        <v>151</v>
      </c>
      <c r="D46" s="35">
        <v>1</v>
      </c>
      <c r="E46" s="36">
        <v>2</v>
      </c>
      <c r="F46" s="48">
        <v>84.24</v>
      </c>
      <c r="G46" s="44">
        <f t="shared" si="4"/>
        <v>75.816000000000003</v>
      </c>
      <c r="H46" s="44">
        <f t="shared" si="5"/>
        <v>758.16000000000008</v>
      </c>
    </row>
    <row r="47" spans="1:8" s="18" customFormat="1" ht="13">
      <c r="B47" s="35" t="s">
        <v>125</v>
      </c>
      <c r="C47" s="35" t="s">
        <v>152</v>
      </c>
      <c r="D47" s="35">
        <v>1</v>
      </c>
      <c r="E47" s="36">
        <v>2</v>
      </c>
      <c r="F47" s="48">
        <v>68.940000000000012</v>
      </c>
      <c r="G47" s="44">
        <f t="shared" si="4"/>
        <v>62.046000000000014</v>
      </c>
      <c r="H47" s="44">
        <f t="shared" si="5"/>
        <v>620.46000000000015</v>
      </c>
    </row>
    <row r="48" spans="1:8" s="18" customFormat="1" ht="13">
      <c r="B48" s="35" t="s">
        <v>127</v>
      </c>
      <c r="C48" s="35" t="s">
        <v>153</v>
      </c>
      <c r="D48" s="35">
        <v>1</v>
      </c>
      <c r="E48" s="36">
        <v>1</v>
      </c>
      <c r="F48" s="48">
        <v>91.9</v>
      </c>
      <c r="G48" s="44">
        <f t="shared" si="4"/>
        <v>82.710000000000008</v>
      </c>
      <c r="H48" s="44">
        <f t="shared" si="5"/>
        <v>827.10000000000014</v>
      </c>
    </row>
    <row r="49" spans="1:8" s="18" customFormat="1" ht="13">
      <c r="B49" s="35" t="s">
        <v>129</v>
      </c>
      <c r="C49" s="35" t="s">
        <v>154</v>
      </c>
      <c r="D49" s="35">
        <v>1</v>
      </c>
      <c r="E49" s="36">
        <v>1</v>
      </c>
      <c r="F49" s="48">
        <v>118.26</v>
      </c>
      <c r="G49" s="44">
        <f t="shared" si="4"/>
        <v>106.43400000000001</v>
      </c>
      <c r="H49" s="44">
        <f t="shared" si="5"/>
        <v>1064.3400000000001</v>
      </c>
    </row>
    <row r="50" spans="1:8" s="18" customFormat="1">
      <c r="B50" s="35"/>
      <c r="C50" s="35"/>
      <c r="D50" s="35"/>
      <c r="E50" s="36"/>
      <c r="F50" s="50"/>
      <c r="G50" s="37"/>
      <c r="H50" s="37"/>
    </row>
    <row r="51" spans="1:8" ht="13">
      <c r="A51" s="31" t="s">
        <v>106</v>
      </c>
      <c r="B51" s="23" t="s">
        <v>156</v>
      </c>
      <c r="C51" s="24"/>
      <c r="D51" s="10"/>
      <c r="E51" s="10"/>
      <c r="F51" s="49"/>
      <c r="G51" s="29"/>
      <c r="H51" s="29"/>
    </row>
    <row r="52" spans="1:8" s="18" customFormat="1" ht="13">
      <c r="B52" s="35" t="s">
        <v>0</v>
      </c>
      <c r="C52" s="35" t="s">
        <v>157</v>
      </c>
      <c r="D52" s="35">
        <v>10</v>
      </c>
      <c r="E52" s="36">
        <v>100</v>
      </c>
      <c r="F52" s="48">
        <v>3.67</v>
      </c>
      <c r="G52" s="44">
        <f t="shared" ref="G52" si="6">SUM((100-$G$10)/100*F52)</f>
        <v>3.3029999999999999</v>
      </c>
      <c r="H52" s="44">
        <f t="shared" ref="H52" si="7">SUM(G52*$H$10)</f>
        <v>33.03</v>
      </c>
    </row>
    <row r="53" spans="1:8" s="18" customFormat="1" ht="13">
      <c r="B53" s="35" t="s">
        <v>1</v>
      </c>
      <c r="C53" s="35" t="s">
        <v>158</v>
      </c>
      <c r="D53" s="35">
        <v>10</v>
      </c>
      <c r="E53" s="36">
        <v>80</v>
      </c>
      <c r="F53" s="48">
        <v>4.8</v>
      </c>
      <c r="G53" s="44">
        <f t="shared" ref="G53:G62" si="8">SUM((100-$G$10)/100*F53)</f>
        <v>4.32</v>
      </c>
      <c r="H53" s="44">
        <f t="shared" ref="H53:H62" si="9">SUM(G53*$H$10)</f>
        <v>43.2</v>
      </c>
    </row>
    <row r="54" spans="1:8" s="18" customFormat="1" ht="13">
      <c r="B54" s="35" t="s">
        <v>2</v>
      </c>
      <c r="C54" s="35" t="s">
        <v>159</v>
      </c>
      <c r="D54" s="35">
        <v>10</v>
      </c>
      <c r="E54" s="36">
        <v>50</v>
      </c>
      <c r="F54" s="48">
        <v>5.5699999999999994</v>
      </c>
      <c r="G54" s="44">
        <f t="shared" si="8"/>
        <v>5.0129999999999999</v>
      </c>
      <c r="H54" s="44">
        <f t="shared" si="9"/>
        <v>50.129999999999995</v>
      </c>
    </row>
    <row r="55" spans="1:8" s="18" customFormat="1" ht="13">
      <c r="B55" s="35" t="s">
        <v>3</v>
      </c>
      <c r="C55" s="35" t="s">
        <v>160</v>
      </c>
      <c r="D55" s="35">
        <v>10</v>
      </c>
      <c r="E55" s="36">
        <v>30</v>
      </c>
      <c r="F55" s="48">
        <v>7.04</v>
      </c>
      <c r="G55" s="44">
        <f t="shared" si="8"/>
        <v>6.3360000000000003</v>
      </c>
      <c r="H55" s="44">
        <f t="shared" si="9"/>
        <v>63.36</v>
      </c>
    </row>
    <row r="56" spans="1:8" s="18" customFormat="1" ht="13">
      <c r="B56" s="35" t="s">
        <v>4</v>
      </c>
      <c r="C56" s="35" t="s">
        <v>161</v>
      </c>
      <c r="D56" s="35">
        <v>4</v>
      </c>
      <c r="E56" s="36">
        <v>12</v>
      </c>
      <c r="F56" s="48">
        <v>13.23</v>
      </c>
      <c r="G56" s="44">
        <f t="shared" si="8"/>
        <v>11.907</v>
      </c>
      <c r="H56" s="44">
        <f t="shared" si="9"/>
        <v>119.07</v>
      </c>
    </row>
    <row r="57" spans="1:8" s="18" customFormat="1" ht="13">
      <c r="B57" s="35" t="s">
        <v>5</v>
      </c>
      <c r="C57" s="35" t="s">
        <v>162</v>
      </c>
      <c r="D57" s="35">
        <v>4</v>
      </c>
      <c r="E57" s="36">
        <v>8</v>
      </c>
      <c r="F57" s="48">
        <v>21.71</v>
      </c>
      <c r="G57" s="44">
        <f t="shared" si="8"/>
        <v>19.539000000000001</v>
      </c>
      <c r="H57" s="44">
        <f t="shared" si="9"/>
        <v>195.39000000000001</v>
      </c>
    </row>
    <row r="58" spans="1:8" s="18" customFormat="1" ht="13">
      <c r="B58" s="35" t="s">
        <v>6</v>
      </c>
      <c r="C58" s="35" t="s">
        <v>163</v>
      </c>
      <c r="D58" s="35">
        <v>4</v>
      </c>
      <c r="E58" s="36">
        <v>6</v>
      </c>
      <c r="F58" s="48">
        <v>29</v>
      </c>
      <c r="G58" s="44">
        <f t="shared" si="8"/>
        <v>26.1</v>
      </c>
      <c r="H58" s="44">
        <f t="shared" si="9"/>
        <v>261</v>
      </c>
    </row>
    <row r="59" spans="1:8" s="18" customFormat="1" ht="13">
      <c r="B59" s="35" t="s">
        <v>123</v>
      </c>
      <c r="C59" s="35" t="s">
        <v>164</v>
      </c>
      <c r="D59" s="35">
        <v>1</v>
      </c>
      <c r="E59" s="36">
        <v>2</v>
      </c>
      <c r="F59" s="48">
        <v>84.24</v>
      </c>
      <c r="G59" s="44">
        <f t="shared" si="8"/>
        <v>75.816000000000003</v>
      </c>
      <c r="H59" s="44">
        <f t="shared" si="9"/>
        <v>758.16000000000008</v>
      </c>
    </row>
    <row r="60" spans="1:8" s="18" customFormat="1" ht="13">
      <c r="B60" s="35" t="s">
        <v>125</v>
      </c>
      <c r="C60" s="35" t="s">
        <v>165</v>
      </c>
      <c r="D60" s="35">
        <v>1</v>
      </c>
      <c r="E60" s="36">
        <v>2</v>
      </c>
      <c r="F60" s="48">
        <v>70.47</v>
      </c>
      <c r="G60" s="44">
        <f t="shared" si="8"/>
        <v>63.423000000000002</v>
      </c>
      <c r="H60" s="44">
        <f t="shared" si="9"/>
        <v>634.23</v>
      </c>
    </row>
    <row r="61" spans="1:8" s="18" customFormat="1" ht="13">
      <c r="B61" s="35" t="s">
        <v>127</v>
      </c>
      <c r="C61" s="35" t="s">
        <v>166</v>
      </c>
      <c r="D61" s="35">
        <v>1</v>
      </c>
      <c r="E61" s="36">
        <v>1</v>
      </c>
      <c r="F61" s="48">
        <v>93.15</v>
      </c>
      <c r="G61" s="44">
        <f t="shared" si="8"/>
        <v>83.835000000000008</v>
      </c>
      <c r="H61" s="44">
        <f t="shared" si="9"/>
        <v>838.35000000000014</v>
      </c>
    </row>
    <row r="62" spans="1:8" s="18" customFormat="1" ht="13">
      <c r="B62" s="35" t="s">
        <v>129</v>
      </c>
      <c r="C62" s="35" t="s">
        <v>167</v>
      </c>
      <c r="D62" s="35">
        <v>1</v>
      </c>
      <c r="E62" s="36">
        <v>1</v>
      </c>
      <c r="F62" s="48">
        <v>118.26</v>
      </c>
      <c r="G62" s="44">
        <f t="shared" si="8"/>
        <v>106.43400000000001</v>
      </c>
      <c r="H62" s="44">
        <f t="shared" si="9"/>
        <v>1064.3400000000001</v>
      </c>
    </row>
    <row r="63" spans="1:8" s="18" customFormat="1">
      <c r="B63" s="35"/>
      <c r="C63" s="35"/>
      <c r="D63" s="35"/>
      <c r="E63" s="36"/>
      <c r="F63" s="50"/>
      <c r="G63" s="37"/>
      <c r="H63" s="37"/>
    </row>
    <row r="64" spans="1:8" ht="13">
      <c r="A64" s="31" t="s">
        <v>103</v>
      </c>
      <c r="B64" s="23" t="s">
        <v>168</v>
      </c>
      <c r="C64" s="24"/>
      <c r="D64" s="10"/>
      <c r="E64" s="10"/>
      <c r="F64" s="49"/>
      <c r="G64" s="29"/>
      <c r="H64" s="29"/>
    </row>
    <row r="65" spans="1:8" s="18" customFormat="1" ht="13">
      <c r="B65" s="35" t="s">
        <v>0</v>
      </c>
      <c r="C65" s="35" t="s">
        <v>169</v>
      </c>
      <c r="D65" s="35">
        <v>10</v>
      </c>
      <c r="E65" s="36">
        <v>120</v>
      </c>
      <c r="F65" s="48">
        <v>4.05</v>
      </c>
      <c r="G65" s="44">
        <f t="shared" ref="G65" si="10">SUM((100-$G$10)/100*F65)</f>
        <v>3.645</v>
      </c>
      <c r="H65" s="44">
        <f t="shared" ref="H65" si="11">SUM(G65*$H$10)</f>
        <v>36.450000000000003</v>
      </c>
    </row>
    <row r="66" spans="1:8" s="18" customFormat="1" ht="13">
      <c r="B66" s="35" t="s">
        <v>1</v>
      </c>
      <c r="C66" s="35" t="s">
        <v>170</v>
      </c>
      <c r="D66" s="35">
        <v>10</v>
      </c>
      <c r="E66" s="36">
        <v>100</v>
      </c>
      <c r="F66" s="48">
        <v>4.8599999999999994</v>
      </c>
      <c r="G66" s="44">
        <f t="shared" ref="G66:G75" si="12">SUM((100-$G$10)/100*F66)</f>
        <v>4.3739999999999997</v>
      </c>
      <c r="H66" s="44">
        <f t="shared" ref="H66:H75" si="13">SUM(G66*$H$10)</f>
        <v>43.739999999999995</v>
      </c>
    </row>
    <row r="67" spans="1:8" s="18" customFormat="1" ht="13">
      <c r="B67" s="35" t="s">
        <v>2</v>
      </c>
      <c r="C67" s="35" t="s">
        <v>171</v>
      </c>
      <c r="D67" s="35">
        <v>10</v>
      </c>
      <c r="E67" s="36">
        <v>60</v>
      </c>
      <c r="F67" s="48">
        <v>5.91</v>
      </c>
      <c r="G67" s="44">
        <f t="shared" si="12"/>
        <v>5.319</v>
      </c>
      <c r="H67" s="44">
        <f t="shared" si="13"/>
        <v>53.19</v>
      </c>
    </row>
    <row r="68" spans="1:8" s="18" customFormat="1" ht="13">
      <c r="B68" s="35" t="s">
        <v>3</v>
      </c>
      <c r="C68" s="35" t="s">
        <v>172</v>
      </c>
      <c r="D68" s="35">
        <v>10</v>
      </c>
      <c r="E68" s="36">
        <v>30</v>
      </c>
      <c r="F68" s="48">
        <v>7.56</v>
      </c>
      <c r="G68" s="44">
        <f t="shared" si="12"/>
        <v>6.8039999999999994</v>
      </c>
      <c r="H68" s="44">
        <f t="shared" si="13"/>
        <v>68.039999999999992</v>
      </c>
    </row>
    <row r="69" spans="1:8" s="18" customFormat="1" ht="13">
      <c r="B69" s="35" t="s">
        <v>4</v>
      </c>
      <c r="C69" s="35" t="s">
        <v>173</v>
      </c>
      <c r="D69" s="35">
        <v>4</v>
      </c>
      <c r="E69" s="36">
        <v>20</v>
      </c>
      <c r="F69" s="48">
        <v>10.98</v>
      </c>
      <c r="G69" s="44">
        <f t="shared" si="12"/>
        <v>9.8820000000000014</v>
      </c>
      <c r="H69" s="44">
        <f t="shared" si="13"/>
        <v>98.820000000000022</v>
      </c>
    </row>
    <row r="70" spans="1:8" s="18" customFormat="1" ht="13">
      <c r="B70" s="35" t="s">
        <v>5</v>
      </c>
      <c r="C70" s="35" t="s">
        <v>174</v>
      </c>
      <c r="D70" s="35">
        <v>4</v>
      </c>
      <c r="E70" s="36">
        <v>12</v>
      </c>
      <c r="F70" s="48">
        <v>17.010000000000002</v>
      </c>
      <c r="G70" s="44">
        <f t="shared" si="12"/>
        <v>15.309000000000001</v>
      </c>
      <c r="H70" s="44">
        <f t="shared" si="13"/>
        <v>153.09</v>
      </c>
    </row>
    <row r="71" spans="1:8" s="18" customFormat="1" ht="13">
      <c r="B71" s="35" t="s">
        <v>6</v>
      </c>
      <c r="C71" s="35" t="s">
        <v>175</v>
      </c>
      <c r="D71" s="35">
        <v>4</v>
      </c>
      <c r="E71" s="36">
        <v>6</v>
      </c>
      <c r="F71" s="48">
        <v>22.68</v>
      </c>
      <c r="G71" s="44">
        <f t="shared" si="12"/>
        <v>20.411999999999999</v>
      </c>
      <c r="H71" s="44">
        <f t="shared" si="13"/>
        <v>204.12</v>
      </c>
    </row>
    <row r="72" spans="1:8" s="18" customFormat="1" ht="13">
      <c r="B72" s="35" t="s">
        <v>123</v>
      </c>
      <c r="C72" s="35" t="s">
        <v>176</v>
      </c>
      <c r="D72" s="35">
        <v>1</v>
      </c>
      <c r="E72" s="36">
        <v>2</v>
      </c>
      <c r="F72" s="48">
        <v>80.19</v>
      </c>
      <c r="G72" s="44">
        <f t="shared" si="12"/>
        <v>72.171000000000006</v>
      </c>
      <c r="H72" s="44">
        <f t="shared" si="13"/>
        <v>721.71</v>
      </c>
    </row>
    <row r="73" spans="1:8" s="18" customFormat="1" ht="13">
      <c r="B73" s="35" t="s">
        <v>125</v>
      </c>
      <c r="C73" s="35" t="s">
        <v>177</v>
      </c>
      <c r="D73" s="35">
        <v>1</v>
      </c>
      <c r="E73" s="36">
        <v>2</v>
      </c>
      <c r="F73" s="48">
        <v>65.61</v>
      </c>
      <c r="G73" s="44">
        <f t="shared" si="12"/>
        <v>59.048999999999999</v>
      </c>
      <c r="H73" s="44">
        <f t="shared" si="13"/>
        <v>590.49</v>
      </c>
    </row>
    <row r="74" spans="1:8" s="18" customFormat="1" ht="13">
      <c r="B74" s="35" t="s">
        <v>127</v>
      </c>
      <c r="C74" s="35" t="s">
        <v>178</v>
      </c>
      <c r="D74" s="35">
        <v>1</v>
      </c>
      <c r="E74" s="36">
        <v>1</v>
      </c>
      <c r="F74" s="48">
        <v>83.43</v>
      </c>
      <c r="G74" s="44">
        <f t="shared" si="12"/>
        <v>75.087000000000003</v>
      </c>
      <c r="H74" s="44">
        <f t="shared" si="13"/>
        <v>750.87</v>
      </c>
    </row>
    <row r="75" spans="1:8" s="18" customFormat="1" ht="13">
      <c r="B75" s="35" t="s">
        <v>129</v>
      </c>
      <c r="C75" s="35" t="s">
        <v>179</v>
      </c>
      <c r="D75" s="35">
        <v>1</v>
      </c>
      <c r="E75" s="36">
        <v>1</v>
      </c>
      <c r="F75" s="48">
        <v>114.21</v>
      </c>
      <c r="G75" s="44">
        <f t="shared" si="12"/>
        <v>102.789</v>
      </c>
      <c r="H75" s="44">
        <f t="shared" si="13"/>
        <v>1027.8900000000001</v>
      </c>
    </row>
    <row r="76" spans="1:8" s="18" customFormat="1">
      <c r="B76" s="35"/>
      <c r="C76" s="35"/>
      <c r="D76" s="35"/>
      <c r="E76" s="36"/>
      <c r="F76" s="50"/>
      <c r="G76" s="37"/>
      <c r="H76" s="37"/>
    </row>
    <row r="77" spans="1:8" s="18" customFormat="1">
      <c r="B77" s="35"/>
      <c r="C77" s="35"/>
      <c r="D77" s="35"/>
      <c r="E77" s="36"/>
      <c r="F77" s="50"/>
      <c r="G77" s="37"/>
      <c r="H77" s="37"/>
    </row>
    <row r="78" spans="1:8" ht="13">
      <c r="A78" s="31" t="s">
        <v>104</v>
      </c>
      <c r="B78" s="23" t="s">
        <v>180</v>
      </c>
      <c r="C78" s="24"/>
      <c r="D78" s="10"/>
      <c r="E78" s="10"/>
      <c r="F78" s="49"/>
      <c r="G78" s="29"/>
      <c r="H78" s="29"/>
    </row>
    <row r="79" spans="1:8" s="18" customFormat="1" ht="13">
      <c r="B79" s="35" t="s">
        <v>0</v>
      </c>
      <c r="C79" s="35" t="s">
        <v>181</v>
      </c>
      <c r="D79" s="35">
        <v>10</v>
      </c>
      <c r="E79" s="36">
        <v>120</v>
      </c>
      <c r="F79" s="48">
        <v>4.1399999999999997</v>
      </c>
      <c r="G79" s="44">
        <f t="shared" ref="G79:G89" si="14">SUM((100-$G$10)/100*F79)</f>
        <v>3.726</v>
      </c>
      <c r="H79" s="44">
        <f t="shared" ref="H79:H89" si="15">SUM(G79*$H$10)</f>
        <v>37.26</v>
      </c>
    </row>
    <row r="80" spans="1:8" s="18" customFormat="1" ht="13">
      <c r="B80" s="35" t="s">
        <v>1</v>
      </c>
      <c r="C80" s="35" t="s">
        <v>182</v>
      </c>
      <c r="D80" s="35">
        <v>10</v>
      </c>
      <c r="E80" s="36">
        <v>100</v>
      </c>
      <c r="F80" s="48">
        <v>5.0999999999999996</v>
      </c>
      <c r="G80" s="44">
        <f t="shared" si="14"/>
        <v>4.59</v>
      </c>
      <c r="H80" s="44">
        <f t="shared" si="15"/>
        <v>45.9</v>
      </c>
    </row>
    <row r="81" spans="1:8" s="18" customFormat="1" ht="13">
      <c r="B81" s="35" t="s">
        <v>2</v>
      </c>
      <c r="C81" s="35" t="s">
        <v>183</v>
      </c>
      <c r="D81" s="35">
        <v>10</v>
      </c>
      <c r="E81" s="36">
        <v>60</v>
      </c>
      <c r="F81" s="48">
        <v>6.06</v>
      </c>
      <c r="G81" s="44">
        <f t="shared" si="14"/>
        <v>5.4539999999999997</v>
      </c>
      <c r="H81" s="44">
        <f t="shared" si="15"/>
        <v>54.54</v>
      </c>
    </row>
    <row r="82" spans="1:8" s="18" customFormat="1" ht="13">
      <c r="B82" s="35" t="s">
        <v>3</v>
      </c>
      <c r="C82" s="35" t="s">
        <v>184</v>
      </c>
      <c r="D82" s="35">
        <v>10</v>
      </c>
      <c r="E82" s="36">
        <v>30</v>
      </c>
      <c r="F82" s="48">
        <v>8.02</v>
      </c>
      <c r="G82" s="44">
        <f t="shared" si="14"/>
        <v>7.218</v>
      </c>
      <c r="H82" s="44">
        <f t="shared" si="15"/>
        <v>72.180000000000007</v>
      </c>
    </row>
    <row r="83" spans="1:8" s="18" customFormat="1" ht="13">
      <c r="B83" s="35" t="s">
        <v>4</v>
      </c>
      <c r="C83" s="35" t="s">
        <v>185</v>
      </c>
      <c r="D83" s="35">
        <v>4</v>
      </c>
      <c r="E83" s="36">
        <v>20</v>
      </c>
      <c r="F83" s="48">
        <v>10.9</v>
      </c>
      <c r="G83" s="44">
        <f t="shared" si="14"/>
        <v>9.81</v>
      </c>
      <c r="H83" s="44">
        <f t="shared" si="15"/>
        <v>98.100000000000009</v>
      </c>
    </row>
    <row r="84" spans="1:8" s="18" customFormat="1" ht="13">
      <c r="B84" s="35" t="s">
        <v>5</v>
      </c>
      <c r="C84" s="35" t="s">
        <v>186</v>
      </c>
      <c r="D84" s="35">
        <v>4</v>
      </c>
      <c r="E84" s="36">
        <v>12</v>
      </c>
      <c r="F84" s="48">
        <v>17.010000000000002</v>
      </c>
      <c r="G84" s="44">
        <f t="shared" si="14"/>
        <v>15.309000000000001</v>
      </c>
      <c r="H84" s="44">
        <f t="shared" si="15"/>
        <v>153.09</v>
      </c>
    </row>
    <row r="85" spans="1:8" s="18" customFormat="1" ht="13">
      <c r="B85" s="35" t="s">
        <v>6</v>
      </c>
      <c r="C85" s="35" t="s">
        <v>187</v>
      </c>
      <c r="D85" s="35">
        <v>4</v>
      </c>
      <c r="E85" s="36">
        <v>6</v>
      </c>
      <c r="F85" s="48">
        <v>21.87</v>
      </c>
      <c r="G85" s="44">
        <f t="shared" si="14"/>
        <v>19.683</v>
      </c>
      <c r="H85" s="44">
        <f t="shared" si="15"/>
        <v>196.82999999999998</v>
      </c>
    </row>
    <row r="86" spans="1:8" s="18" customFormat="1" ht="13">
      <c r="B86" s="35" t="s">
        <v>123</v>
      </c>
      <c r="C86" s="35" t="s">
        <v>188</v>
      </c>
      <c r="D86" s="35">
        <v>1</v>
      </c>
      <c r="E86" s="36">
        <v>2</v>
      </c>
      <c r="F86" s="48">
        <v>80.19</v>
      </c>
      <c r="G86" s="44">
        <f t="shared" si="14"/>
        <v>72.171000000000006</v>
      </c>
      <c r="H86" s="44">
        <f t="shared" si="15"/>
        <v>721.71</v>
      </c>
    </row>
    <row r="87" spans="1:8" s="18" customFormat="1" ht="13">
      <c r="B87" s="35" t="s">
        <v>125</v>
      </c>
      <c r="C87" s="35" t="s">
        <v>189</v>
      </c>
      <c r="D87" s="35">
        <v>1</v>
      </c>
      <c r="E87" s="36">
        <v>2</v>
      </c>
      <c r="F87" s="48">
        <v>63.99</v>
      </c>
      <c r="G87" s="44">
        <f t="shared" si="14"/>
        <v>57.591000000000001</v>
      </c>
      <c r="H87" s="44">
        <f t="shared" si="15"/>
        <v>575.91</v>
      </c>
    </row>
    <row r="88" spans="1:8" s="18" customFormat="1" ht="13">
      <c r="B88" s="35" t="s">
        <v>127</v>
      </c>
      <c r="C88" s="35" t="s">
        <v>190</v>
      </c>
      <c r="D88" s="35">
        <v>1</v>
      </c>
      <c r="E88" s="36">
        <v>1</v>
      </c>
      <c r="F88" s="48">
        <v>82.62</v>
      </c>
      <c r="G88" s="44">
        <f t="shared" si="14"/>
        <v>74.358000000000004</v>
      </c>
      <c r="H88" s="44">
        <f t="shared" si="15"/>
        <v>743.58</v>
      </c>
    </row>
    <row r="89" spans="1:8" s="18" customFormat="1" ht="13">
      <c r="B89" s="35" t="s">
        <v>129</v>
      </c>
      <c r="C89" s="35" t="s">
        <v>191</v>
      </c>
      <c r="D89" s="35">
        <v>1</v>
      </c>
      <c r="E89" s="36">
        <v>1</v>
      </c>
      <c r="F89" s="48">
        <v>114.21</v>
      </c>
      <c r="G89" s="44">
        <f t="shared" si="14"/>
        <v>102.789</v>
      </c>
      <c r="H89" s="44">
        <f t="shared" si="15"/>
        <v>1027.8900000000001</v>
      </c>
    </row>
    <row r="90" spans="1:8" s="18" customFormat="1">
      <c r="B90" s="35"/>
      <c r="C90" s="35"/>
      <c r="D90" s="35"/>
      <c r="E90" s="36"/>
      <c r="F90" s="50"/>
      <c r="G90" s="37"/>
      <c r="H90" s="37"/>
    </row>
    <row r="91" spans="1:8" ht="13">
      <c r="A91" s="31" t="s">
        <v>98</v>
      </c>
      <c r="B91" s="23" t="s">
        <v>192</v>
      </c>
      <c r="C91" s="24"/>
      <c r="D91" s="10"/>
      <c r="E91" s="10"/>
      <c r="F91" s="49"/>
      <c r="G91" s="29"/>
      <c r="H91" s="29"/>
    </row>
    <row r="92" spans="1:8" s="18" customFormat="1" ht="13">
      <c r="B92" s="35" t="s">
        <v>62</v>
      </c>
      <c r="C92" s="35" t="s">
        <v>193</v>
      </c>
      <c r="D92" s="35">
        <v>10</v>
      </c>
      <c r="E92" s="36">
        <v>120</v>
      </c>
      <c r="F92" s="48">
        <v>5.04</v>
      </c>
      <c r="G92" s="44">
        <f t="shared" ref="G92:G97" si="16">SUM((100-$G$10)/100*F92)</f>
        <v>4.5360000000000005</v>
      </c>
      <c r="H92" s="44">
        <f t="shared" ref="H92:H97" si="17">SUM(G92*$H$10)</f>
        <v>45.360000000000007</v>
      </c>
    </row>
    <row r="93" spans="1:8" s="18" customFormat="1" ht="13">
      <c r="B93" s="35" t="s">
        <v>63</v>
      </c>
      <c r="C93" s="35" t="s">
        <v>194</v>
      </c>
      <c r="D93" s="35">
        <v>10</v>
      </c>
      <c r="E93" s="36">
        <v>120</v>
      </c>
      <c r="F93" s="48">
        <v>5.42</v>
      </c>
      <c r="G93" s="44">
        <f t="shared" si="16"/>
        <v>4.8780000000000001</v>
      </c>
      <c r="H93" s="44">
        <f t="shared" si="17"/>
        <v>48.78</v>
      </c>
    </row>
    <row r="94" spans="1:8" s="18" customFormat="1" ht="13">
      <c r="B94" s="35" t="s">
        <v>64</v>
      </c>
      <c r="C94" s="35" t="s">
        <v>195</v>
      </c>
      <c r="D94" s="35">
        <v>10</v>
      </c>
      <c r="E94" s="36">
        <v>100</v>
      </c>
      <c r="F94" s="48">
        <v>5.46</v>
      </c>
      <c r="G94" s="44">
        <f t="shared" si="16"/>
        <v>4.9139999999999997</v>
      </c>
      <c r="H94" s="44">
        <f t="shared" si="17"/>
        <v>49.14</v>
      </c>
    </row>
    <row r="95" spans="1:8" s="18" customFormat="1" ht="13">
      <c r="B95" s="35" t="s">
        <v>65</v>
      </c>
      <c r="C95" s="35" t="s">
        <v>196</v>
      </c>
      <c r="D95" s="35">
        <v>10</v>
      </c>
      <c r="E95" s="36">
        <v>80</v>
      </c>
      <c r="F95" s="48">
        <v>6.4399999999999995</v>
      </c>
      <c r="G95" s="44">
        <f t="shared" si="16"/>
        <v>5.7959999999999994</v>
      </c>
      <c r="H95" s="44">
        <f t="shared" si="17"/>
        <v>57.959999999999994</v>
      </c>
    </row>
    <row r="96" spans="1:8" s="18" customFormat="1" ht="13">
      <c r="B96" s="35" t="s">
        <v>66</v>
      </c>
      <c r="C96" s="35" t="s">
        <v>197</v>
      </c>
      <c r="D96" s="35">
        <v>10</v>
      </c>
      <c r="E96" s="36">
        <v>80</v>
      </c>
      <c r="F96" s="48">
        <v>6.4799999999999995</v>
      </c>
      <c r="G96" s="44">
        <f t="shared" si="16"/>
        <v>5.8319999999999999</v>
      </c>
      <c r="H96" s="44">
        <f t="shared" si="17"/>
        <v>58.32</v>
      </c>
    </row>
    <row r="97" spans="1:8" s="18" customFormat="1" ht="13">
      <c r="B97" s="35" t="s">
        <v>67</v>
      </c>
      <c r="C97" s="35" t="s">
        <v>198</v>
      </c>
      <c r="D97" s="35">
        <v>10</v>
      </c>
      <c r="E97" s="36">
        <v>60</v>
      </c>
      <c r="F97" s="48">
        <v>6.58</v>
      </c>
      <c r="G97" s="44">
        <f t="shared" si="16"/>
        <v>5.9220000000000006</v>
      </c>
      <c r="H97" s="44">
        <f t="shared" si="17"/>
        <v>59.220000000000006</v>
      </c>
    </row>
    <row r="98" spans="1:8" s="18" customFormat="1">
      <c r="B98" s="35"/>
      <c r="C98" s="35"/>
      <c r="D98" s="35"/>
      <c r="E98" s="36"/>
      <c r="F98" s="50"/>
      <c r="G98" s="37"/>
      <c r="H98" s="37"/>
    </row>
    <row r="99" spans="1:8" s="18" customFormat="1">
      <c r="B99" s="35"/>
      <c r="C99" s="35"/>
      <c r="D99" s="35"/>
      <c r="E99" s="36"/>
      <c r="F99" s="50"/>
      <c r="G99" s="37"/>
      <c r="H99" s="37"/>
    </row>
    <row r="100" spans="1:8" s="18" customFormat="1">
      <c r="B100" s="35"/>
      <c r="C100" s="35"/>
      <c r="D100" s="35"/>
      <c r="E100" s="36"/>
      <c r="F100" s="50"/>
      <c r="G100" s="37"/>
      <c r="H100" s="37"/>
    </row>
    <row r="101" spans="1:8" s="18" customFormat="1">
      <c r="B101" s="35"/>
      <c r="C101" s="35"/>
      <c r="D101" s="35"/>
      <c r="E101" s="36"/>
      <c r="F101" s="50"/>
      <c r="G101" s="37"/>
      <c r="H101" s="37"/>
    </row>
    <row r="102" spans="1:8" ht="13">
      <c r="A102" s="31" t="s">
        <v>99</v>
      </c>
      <c r="B102" s="23" t="s">
        <v>241</v>
      </c>
      <c r="C102" s="24"/>
      <c r="D102" s="10"/>
      <c r="E102" s="10"/>
      <c r="F102" s="49"/>
      <c r="G102" s="29"/>
      <c r="H102" s="29"/>
    </row>
    <row r="103" spans="1:8" s="18" customFormat="1" ht="13">
      <c r="B103" s="35" t="s">
        <v>62</v>
      </c>
      <c r="C103" s="35" t="s">
        <v>199</v>
      </c>
      <c r="D103" s="35">
        <v>10</v>
      </c>
      <c r="E103" s="36">
        <v>120</v>
      </c>
      <c r="F103" s="48">
        <v>3.6399999999999997</v>
      </c>
      <c r="G103" s="44">
        <f t="shared" ref="G103:G130" si="18">SUM((100-$G$10)/100*F103)</f>
        <v>3.2759999999999998</v>
      </c>
      <c r="H103" s="44">
        <f t="shared" ref="H103:H130" si="19">SUM(G103*$H$10)</f>
        <v>32.76</v>
      </c>
    </row>
    <row r="104" spans="1:8" s="18" customFormat="1" ht="13">
      <c r="B104" s="35" t="s">
        <v>63</v>
      </c>
      <c r="C104" s="35" t="s">
        <v>200</v>
      </c>
      <c r="D104" s="35">
        <v>10</v>
      </c>
      <c r="E104" s="36">
        <v>120</v>
      </c>
      <c r="F104" s="48">
        <v>4.04</v>
      </c>
      <c r="G104" s="44">
        <f t="shared" si="18"/>
        <v>3.6360000000000001</v>
      </c>
      <c r="H104" s="44">
        <f t="shared" si="19"/>
        <v>36.36</v>
      </c>
    </row>
    <row r="105" spans="1:8" s="18" customFormat="1" ht="13">
      <c r="B105" s="35" t="s">
        <v>64</v>
      </c>
      <c r="C105" s="35" t="s">
        <v>201</v>
      </c>
      <c r="D105" s="35">
        <v>10</v>
      </c>
      <c r="E105" s="36">
        <v>100</v>
      </c>
      <c r="F105" s="48">
        <v>4.33</v>
      </c>
      <c r="G105" s="44">
        <f t="shared" si="18"/>
        <v>3.8970000000000002</v>
      </c>
      <c r="H105" s="44">
        <f t="shared" si="19"/>
        <v>38.97</v>
      </c>
    </row>
    <row r="106" spans="1:8" s="18" customFormat="1" ht="13">
      <c r="B106" s="35" t="s">
        <v>65</v>
      </c>
      <c r="C106" s="35" t="s">
        <v>202</v>
      </c>
      <c r="D106" s="35">
        <v>10</v>
      </c>
      <c r="E106" s="36">
        <v>80</v>
      </c>
      <c r="F106" s="48">
        <v>4.6499999999999995</v>
      </c>
      <c r="G106" s="44">
        <f t="shared" si="18"/>
        <v>4.1849999999999996</v>
      </c>
      <c r="H106" s="44">
        <f t="shared" si="19"/>
        <v>41.849999999999994</v>
      </c>
    </row>
    <row r="107" spans="1:8" s="18" customFormat="1" ht="13">
      <c r="B107" s="35" t="s">
        <v>66</v>
      </c>
      <c r="C107" s="35" t="s">
        <v>203</v>
      </c>
      <c r="D107" s="35">
        <v>10</v>
      </c>
      <c r="E107" s="36">
        <v>80</v>
      </c>
      <c r="F107" s="48">
        <v>4.74</v>
      </c>
      <c r="G107" s="44">
        <f t="shared" si="18"/>
        <v>4.266</v>
      </c>
      <c r="H107" s="44">
        <f t="shared" si="19"/>
        <v>42.66</v>
      </c>
    </row>
    <row r="108" spans="1:8" s="18" customFormat="1" ht="13">
      <c r="B108" s="35" t="s">
        <v>67</v>
      </c>
      <c r="C108" s="35" t="s">
        <v>204</v>
      </c>
      <c r="D108" s="35">
        <v>10</v>
      </c>
      <c r="E108" s="36">
        <v>60</v>
      </c>
      <c r="F108" s="48">
        <v>4.8</v>
      </c>
      <c r="G108" s="44">
        <f t="shared" si="18"/>
        <v>4.32</v>
      </c>
      <c r="H108" s="44">
        <f t="shared" si="19"/>
        <v>43.2</v>
      </c>
    </row>
    <row r="109" spans="1:8" s="18" customFormat="1" ht="13">
      <c r="B109" s="35" t="s">
        <v>10</v>
      </c>
      <c r="C109" s="35" t="s">
        <v>205</v>
      </c>
      <c r="D109" s="35">
        <v>4</v>
      </c>
      <c r="E109" s="36">
        <v>40</v>
      </c>
      <c r="F109" s="48">
        <v>6.47</v>
      </c>
      <c r="G109" s="44">
        <f t="shared" si="18"/>
        <v>5.8229999999999995</v>
      </c>
      <c r="H109" s="44">
        <f t="shared" si="19"/>
        <v>58.23</v>
      </c>
    </row>
    <row r="110" spans="1:8" s="18" customFormat="1" ht="13">
      <c r="B110" s="35" t="s">
        <v>7</v>
      </c>
      <c r="C110" s="35" t="s">
        <v>206</v>
      </c>
      <c r="D110" s="35">
        <v>4</v>
      </c>
      <c r="E110" s="36">
        <v>32</v>
      </c>
      <c r="F110" s="48">
        <v>7.13</v>
      </c>
      <c r="G110" s="44">
        <f t="shared" si="18"/>
        <v>6.4169999999999998</v>
      </c>
      <c r="H110" s="44">
        <f t="shared" si="19"/>
        <v>64.17</v>
      </c>
    </row>
    <row r="111" spans="1:8" s="18" customFormat="1" ht="13">
      <c r="B111" s="35" t="s">
        <v>11</v>
      </c>
      <c r="C111" s="35" t="s">
        <v>207</v>
      </c>
      <c r="D111" s="35">
        <v>4</v>
      </c>
      <c r="E111" s="36">
        <v>24</v>
      </c>
      <c r="F111" s="48">
        <v>12.15</v>
      </c>
      <c r="G111" s="44">
        <f t="shared" si="18"/>
        <v>10.935</v>
      </c>
      <c r="H111" s="44">
        <f t="shared" si="19"/>
        <v>109.35000000000001</v>
      </c>
    </row>
    <row r="112" spans="1:8" s="18" customFormat="1" ht="13">
      <c r="B112" s="35" t="s">
        <v>12</v>
      </c>
      <c r="C112" s="35" t="s">
        <v>208</v>
      </c>
      <c r="D112" s="35">
        <v>4</v>
      </c>
      <c r="E112" s="36">
        <v>24</v>
      </c>
      <c r="F112" s="48">
        <v>12.15</v>
      </c>
      <c r="G112" s="44">
        <f t="shared" si="18"/>
        <v>10.935</v>
      </c>
      <c r="H112" s="44">
        <f t="shared" si="19"/>
        <v>109.35000000000001</v>
      </c>
    </row>
    <row r="113" spans="2:8" s="18" customFormat="1" ht="13">
      <c r="B113" s="35" t="s">
        <v>8</v>
      </c>
      <c r="C113" s="35" t="s">
        <v>209</v>
      </c>
      <c r="D113" s="35">
        <v>4</v>
      </c>
      <c r="E113" s="36">
        <v>24</v>
      </c>
      <c r="F113" s="48">
        <v>8.19</v>
      </c>
      <c r="G113" s="44">
        <f t="shared" si="18"/>
        <v>7.3709999999999996</v>
      </c>
      <c r="H113" s="44">
        <f t="shared" si="19"/>
        <v>73.709999999999994</v>
      </c>
    </row>
    <row r="114" spans="2:8" s="18" customFormat="1" ht="13">
      <c r="B114" s="35" t="s">
        <v>210</v>
      </c>
      <c r="C114" s="35" t="s">
        <v>211</v>
      </c>
      <c r="D114" s="35">
        <v>2</v>
      </c>
      <c r="E114" s="36">
        <v>12</v>
      </c>
      <c r="F114" s="48">
        <v>17.34</v>
      </c>
      <c r="G114" s="44">
        <f t="shared" si="18"/>
        <v>15.606</v>
      </c>
      <c r="H114" s="44">
        <f t="shared" si="19"/>
        <v>156.06</v>
      </c>
    </row>
    <row r="115" spans="2:8" s="18" customFormat="1" ht="13">
      <c r="B115" s="35" t="s">
        <v>13</v>
      </c>
      <c r="C115" s="35" t="s">
        <v>212</v>
      </c>
      <c r="D115" s="35">
        <v>2</v>
      </c>
      <c r="E115" s="36">
        <v>12</v>
      </c>
      <c r="F115" s="48">
        <v>17.37</v>
      </c>
      <c r="G115" s="44">
        <f t="shared" si="18"/>
        <v>15.633000000000001</v>
      </c>
      <c r="H115" s="44">
        <f t="shared" si="19"/>
        <v>156.33000000000001</v>
      </c>
    </row>
    <row r="116" spans="2:8" s="18" customFormat="1" ht="13">
      <c r="B116" s="35" t="s">
        <v>14</v>
      </c>
      <c r="C116" s="35" t="s">
        <v>213</v>
      </c>
      <c r="D116" s="35">
        <v>2</v>
      </c>
      <c r="E116" s="36">
        <v>12</v>
      </c>
      <c r="F116" s="48">
        <v>13.76</v>
      </c>
      <c r="G116" s="44">
        <f t="shared" si="18"/>
        <v>12.384</v>
      </c>
      <c r="H116" s="44">
        <f t="shared" si="19"/>
        <v>123.84</v>
      </c>
    </row>
    <row r="117" spans="2:8" s="18" customFormat="1" ht="13">
      <c r="B117" s="35" t="s">
        <v>9</v>
      </c>
      <c r="C117" s="35" t="s">
        <v>214</v>
      </c>
      <c r="D117" s="35">
        <v>2</v>
      </c>
      <c r="E117" s="36">
        <v>12</v>
      </c>
      <c r="F117" s="48">
        <v>9.99</v>
      </c>
      <c r="G117" s="44">
        <f t="shared" si="18"/>
        <v>8.9909999999999997</v>
      </c>
      <c r="H117" s="44">
        <f t="shared" si="19"/>
        <v>89.91</v>
      </c>
    </row>
    <row r="118" spans="2:8" s="18" customFormat="1" ht="13">
      <c r="B118" s="35" t="s">
        <v>215</v>
      </c>
      <c r="C118" s="35" t="s">
        <v>216</v>
      </c>
      <c r="D118" s="35">
        <v>1</v>
      </c>
      <c r="E118" s="36">
        <v>3</v>
      </c>
      <c r="F118" s="48">
        <v>52.309999999999995</v>
      </c>
      <c r="G118" s="44">
        <f t="shared" si="18"/>
        <v>47.078999999999994</v>
      </c>
      <c r="H118" s="44">
        <f t="shared" si="19"/>
        <v>470.78999999999996</v>
      </c>
    </row>
    <row r="119" spans="2:8" s="18" customFormat="1" ht="13">
      <c r="B119" s="35" t="s">
        <v>217</v>
      </c>
      <c r="C119" s="35" t="s">
        <v>218</v>
      </c>
      <c r="D119" s="35">
        <v>1</v>
      </c>
      <c r="E119" s="36">
        <v>3</v>
      </c>
      <c r="F119" s="48">
        <v>52.33</v>
      </c>
      <c r="G119" s="44">
        <f t="shared" si="18"/>
        <v>47.097000000000001</v>
      </c>
      <c r="H119" s="44">
        <f t="shared" si="19"/>
        <v>470.97</v>
      </c>
    </row>
    <row r="120" spans="2:8" s="18" customFormat="1" ht="13">
      <c r="B120" s="35" t="s">
        <v>219</v>
      </c>
      <c r="C120" s="35" t="s">
        <v>220</v>
      </c>
      <c r="D120" s="35">
        <v>1</v>
      </c>
      <c r="E120" s="36">
        <v>3</v>
      </c>
      <c r="F120" s="48">
        <v>45.36</v>
      </c>
      <c r="G120" s="44">
        <f t="shared" si="18"/>
        <v>40.823999999999998</v>
      </c>
      <c r="H120" s="44">
        <f t="shared" si="19"/>
        <v>408.24</v>
      </c>
    </row>
    <row r="121" spans="2:8" s="18" customFormat="1" ht="13">
      <c r="B121" s="35" t="s">
        <v>221</v>
      </c>
      <c r="C121" s="35" t="s">
        <v>222</v>
      </c>
      <c r="D121" s="35">
        <v>1</v>
      </c>
      <c r="E121" s="36">
        <v>3</v>
      </c>
      <c r="F121" s="48">
        <v>46.98</v>
      </c>
      <c r="G121" s="44">
        <f t="shared" si="18"/>
        <v>42.281999999999996</v>
      </c>
      <c r="H121" s="44">
        <f t="shared" si="19"/>
        <v>422.81999999999994</v>
      </c>
    </row>
    <row r="122" spans="2:8" s="18" customFormat="1" ht="13">
      <c r="B122" s="35" t="s">
        <v>223</v>
      </c>
      <c r="C122" s="35" t="s">
        <v>224</v>
      </c>
      <c r="D122" s="35">
        <v>1</v>
      </c>
      <c r="E122" s="36">
        <v>3</v>
      </c>
      <c r="F122" s="48">
        <v>41.07</v>
      </c>
      <c r="G122" s="44">
        <f t="shared" si="18"/>
        <v>36.963000000000001</v>
      </c>
      <c r="H122" s="44">
        <f t="shared" si="19"/>
        <v>369.63</v>
      </c>
    </row>
    <row r="123" spans="2:8" s="18" customFormat="1" ht="13">
      <c r="B123" s="35" t="s">
        <v>225</v>
      </c>
      <c r="C123" s="35" t="s">
        <v>226</v>
      </c>
      <c r="D123" s="35">
        <v>1</v>
      </c>
      <c r="E123" s="36">
        <v>3</v>
      </c>
      <c r="F123" s="48">
        <v>42.449999999999996</v>
      </c>
      <c r="G123" s="44">
        <f t="shared" si="18"/>
        <v>38.204999999999998</v>
      </c>
      <c r="H123" s="44">
        <f t="shared" si="19"/>
        <v>382.04999999999995</v>
      </c>
    </row>
    <row r="124" spans="2:8" s="18" customFormat="1" ht="13">
      <c r="B124" s="35" t="s">
        <v>227</v>
      </c>
      <c r="C124" s="35" t="s">
        <v>228</v>
      </c>
      <c r="D124" s="35">
        <v>1</v>
      </c>
      <c r="E124" s="36">
        <v>3</v>
      </c>
      <c r="F124" s="48">
        <v>62.699999999999996</v>
      </c>
      <c r="G124" s="44">
        <f t="shared" si="18"/>
        <v>56.43</v>
      </c>
      <c r="H124" s="44">
        <f t="shared" si="19"/>
        <v>564.29999999999995</v>
      </c>
    </row>
    <row r="125" spans="2:8" s="18" customFormat="1" ht="13">
      <c r="B125" s="35" t="s">
        <v>229</v>
      </c>
      <c r="C125" s="35" t="s">
        <v>230</v>
      </c>
      <c r="D125" s="35">
        <v>1</v>
      </c>
      <c r="E125" s="36">
        <v>1</v>
      </c>
      <c r="F125" s="48">
        <v>48.33</v>
      </c>
      <c r="G125" s="44">
        <f t="shared" si="18"/>
        <v>43.497</v>
      </c>
      <c r="H125" s="44">
        <f t="shared" si="19"/>
        <v>434.97</v>
      </c>
    </row>
    <row r="126" spans="2:8" s="18" customFormat="1" ht="13">
      <c r="B126" s="35" t="s">
        <v>231</v>
      </c>
      <c r="C126" s="35" t="s">
        <v>232</v>
      </c>
      <c r="D126" s="35">
        <v>1</v>
      </c>
      <c r="E126" s="36">
        <v>1</v>
      </c>
      <c r="F126" s="48">
        <v>62.37</v>
      </c>
      <c r="G126" s="44">
        <f t="shared" si="18"/>
        <v>56.132999999999996</v>
      </c>
      <c r="H126" s="44">
        <f t="shared" si="19"/>
        <v>561.32999999999993</v>
      </c>
    </row>
    <row r="127" spans="2:8" s="18" customFormat="1" ht="13">
      <c r="B127" s="35" t="s">
        <v>233</v>
      </c>
      <c r="C127" s="35" t="s">
        <v>234</v>
      </c>
      <c r="D127" s="35">
        <v>1</v>
      </c>
      <c r="E127" s="36">
        <v>1</v>
      </c>
      <c r="F127" s="48">
        <v>72.820000000000007</v>
      </c>
      <c r="G127" s="44">
        <f t="shared" si="18"/>
        <v>65.538000000000011</v>
      </c>
      <c r="H127" s="44">
        <f t="shared" si="19"/>
        <v>655.38000000000011</v>
      </c>
    </row>
    <row r="128" spans="2:8" s="18" customFormat="1" ht="13">
      <c r="B128" s="35" t="s">
        <v>235</v>
      </c>
      <c r="C128" s="35" t="s">
        <v>236</v>
      </c>
      <c r="D128" s="35">
        <v>1</v>
      </c>
      <c r="E128" s="36">
        <v>1</v>
      </c>
      <c r="F128" s="48">
        <v>79.06</v>
      </c>
      <c r="G128" s="44">
        <f t="shared" si="18"/>
        <v>71.154000000000011</v>
      </c>
      <c r="H128" s="44">
        <f t="shared" si="19"/>
        <v>711.54000000000008</v>
      </c>
    </row>
    <row r="129" spans="1:8" s="18" customFormat="1" ht="13">
      <c r="B129" s="35" t="s">
        <v>237</v>
      </c>
      <c r="C129" s="35" t="s">
        <v>238</v>
      </c>
      <c r="D129" s="35">
        <v>1</v>
      </c>
      <c r="E129" s="36">
        <v>1</v>
      </c>
      <c r="F129" s="48">
        <v>68.040000000000006</v>
      </c>
      <c r="G129" s="44">
        <f t="shared" si="18"/>
        <v>61.236000000000004</v>
      </c>
      <c r="H129" s="44">
        <f t="shared" si="19"/>
        <v>612.36</v>
      </c>
    </row>
    <row r="130" spans="1:8" s="18" customFormat="1" ht="13">
      <c r="B130" s="35" t="s">
        <v>239</v>
      </c>
      <c r="C130" s="35" t="s">
        <v>240</v>
      </c>
      <c r="D130" s="35">
        <v>1</v>
      </c>
      <c r="E130" s="36">
        <v>1</v>
      </c>
      <c r="F130" s="48">
        <v>69.990000000000009</v>
      </c>
      <c r="G130" s="44">
        <f t="shared" si="18"/>
        <v>62.991000000000007</v>
      </c>
      <c r="H130" s="44">
        <f t="shared" si="19"/>
        <v>629.91000000000008</v>
      </c>
    </row>
    <row r="131" spans="1:8" s="18" customFormat="1">
      <c r="B131" s="35"/>
      <c r="C131" s="35"/>
      <c r="D131" s="35"/>
      <c r="E131" s="36"/>
      <c r="F131" s="50"/>
      <c r="G131" s="37"/>
      <c r="H131" s="37"/>
    </row>
    <row r="132" spans="1:8" ht="13">
      <c r="A132" s="31" t="s">
        <v>100</v>
      </c>
      <c r="B132" s="23" t="s">
        <v>242</v>
      </c>
      <c r="C132" s="24"/>
      <c r="D132" s="10"/>
      <c r="E132" s="10"/>
      <c r="F132" s="49"/>
      <c r="G132" s="29"/>
      <c r="H132" s="29"/>
    </row>
    <row r="133" spans="1:8" s="18" customFormat="1" ht="13">
      <c r="B133" s="35" t="s">
        <v>68</v>
      </c>
      <c r="C133" s="35" t="s">
        <v>243</v>
      </c>
      <c r="D133" s="35">
        <v>10</v>
      </c>
      <c r="E133" s="36">
        <v>80</v>
      </c>
      <c r="F133" s="48">
        <v>5.66</v>
      </c>
      <c r="G133" s="44">
        <f t="shared" ref="G133:G143" si="20">SUM((100-$G$10)/100*F133)</f>
        <v>5.0940000000000003</v>
      </c>
      <c r="H133" s="44">
        <f t="shared" ref="H133:H143" si="21">SUM(G133*$H$10)</f>
        <v>50.940000000000005</v>
      </c>
    </row>
    <row r="134" spans="1:8" s="18" customFormat="1" ht="13">
      <c r="B134" s="35" t="s">
        <v>69</v>
      </c>
      <c r="C134" s="35" t="s">
        <v>244</v>
      </c>
      <c r="D134" s="35">
        <v>10</v>
      </c>
      <c r="E134" s="36">
        <v>60</v>
      </c>
      <c r="F134" s="48">
        <v>6.79</v>
      </c>
      <c r="G134" s="44">
        <f t="shared" si="20"/>
        <v>6.1109999999999998</v>
      </c>
      <c r="H134" s="44">
        <f t="shared" si="21"/>
        <v>61.11</v>
      </c>
    </row>
    <row r="135" spans="1:8" s="18" customFormat="1" ht="13">
      <c r="B135" s="35" t="s">
        <v>70</v>
      </c>
      <c r="C135" s="35" t="s">
        <v>245</v>
      </c>
      <c r="D135" s="35">
        <v>10</v>
      </c>
      <c r="E135" s="36">
        <v>40</v>
      </c>
      <c r="F135" s="48">
        <v>7.77</v>
      </c>
      <c r="G135" s="44">
        <f t="shared" si="20"/>
        <v>6.9929999999999994</v>
      </c>
      <c r="H135" s="44">
        <f t="shared" si="21"/>
        <v>69.929999999999993</v>
      </c>
    </row>
    <row r="136" spans="1:8" s="18" customFormat="1" ht="13">
      <c r="B136" s="35" t="s">
        <v>71</v>
      </c>
      <c r="C136" s="35" t="s">
        <v>246</v>
      </c>
      <c r="D136" s="35">
        <v>4</v>
      </c>
      <c r="E136" s="36">
        <v>24</v>
      </c>
      <c r="F136" s="48">
        <v>9.3699999999999992</v>
      </c>
      <c r="G136" s="44">
        <f t="shared" si="20"/>
        <v>8.4329999999999998</v>
      </c>
      <c r="H136" s="44">
        <f t="shared" si="21"/>
        <v>84.33</v>
      </c>
    </row>
    <row r="137" spans="1:8" s="18" customFormat="1" ht="13">
      <c r="B137" s="35" t="s">
        <v>72</v>
      </c>
      <c r="C137" s="35" t="s">
        <v>247</v>
      </c>
      <c r="D137" s="35">
        <v>2</v>
      </c>
      <c r="E137" s="36">
        <v>12</v>
      </c>
      <c r="F137" s="48">
        <v>13.61</v>
      </c>
      <c r="G137" s="44">
        <f t="shared" si="20"/>
        <v>12.249000000000001</v>
      </c>
      <c r="H137" s="44">
        <f t="shared" si="21"/>
        <v>122.49000000000001</v>
      </c>
    </row>
    <row r="138" spans="1:8" s="18" customFormat="1" ht="13">
      <c r="B138" s="35" t="s">
        <v>73</v>
      </c>
      <c r="C138" s="35" t="s">
        <v>248</v>
      </c>
      <c r="D138" s="35">
        <v>2</v>
      </c>
      <c r="E138" s="36">
        <v>8</v>
      </c>
      <c r="F138" s="48">
        <v>19.850000000000001</v>
      </c>
      <c r="G138" s="44">
        <f t="shared" si="20"/>
        <v>17.865000000000002</v>
      </c>
      <c r="H138" s="44">
        <f t="shared" si="21"/>
        <v>178.65000000000003</v>
      </c>
    </row>
    <row r="139" spans="1:8" s="18" customFormat="1" ht="13">
      <c r="B139" s="35" t="s">
        <v>74</v>
      </c>
      <c r="C139" s="35" t="s">
        <v>249</v>
      </c>
      <c r="D139" s="35">
        <v>1</v>
      </c>
      <c r="E139" s="36">
        <v>4</v>
      </c>
      <c r="F139" s="48">
        <v>25.6</v>
      </c>
      <c r="G139" s="44">
        <f t="shared" si="20"/>
        <v>23.040000000000003</v>
      </c>
      <c r="H139" s="44">
        <f t="shared" si="21"/>
        <v>230.40000000000003</v>
      </c>
    </row>
    <row r="140" spans="1:8" s="18" customFormat="1" ht="13">
      <c r="B140" s="35" t="s">
        <v>250</v>
      </c>
      <c r="C140" s="35" t="s">
        <v>251</v>
      </c>
      <c r="D140" s="35">
        <v>1</v>
      </c>
      <c r="E140" s="36">
        <v>2</v>
      </c>
      <c r="F140" s="48">
        <v>144.99</v>
      </c>
      <c r="G140" s="44">
        <f t="shared" si="20"/>
        <v>130.49100000000001</v>
      </c>
      <c r="H140" s="44">
        <f t="shared" si="21"/>
        <v>1304.9100000000001</v>
      </c>
    </row>
    <row r="141" spans="1:8" s="18" customFormat="1" ht="13">
      <c r="B141" s="35" t="s">
        <v>252</v>
      </c>
      <c r="C141" s="35" t="s">
        <v>253</v>
      </c>
      <c r="D141" s="35">
        <v>1</v>
      </c>
      <c r="E141" s="36">
        <v>1</v>
      </c>
      <c r="F141" s="48">
        <v>112.59</v>
      </c>
      <c r="G141" s="44">
        <f t="shared" si="20"/>
        <v>101.331</v>
      </c>
      <c r="H141" s="44">
        <f t="shared" si="21"/>
        <v>1013.3100000000001</v>
      </c>
    </row>
    <row r="142" spans="1:8" s="18" customFormat="1" ht="13">
      <c r="B142" s="35" t="s">
        <v>254</v>
      </c>
      <c r="C142" s="35" t="s">
        <v>255</v>
      </c>
      <c r="D142" s="35">
        <v>1</v>
      </c>
      <c r="E142" s="36">
        <v>1</v>
      </c>
      <c r="F142" s="48">
        <v>123.12</v>
      </c>
      <c r="G142" s="44">
        <f t="shared" si="20"/>
        <v>110.80800000000001</v>
      </c>
      <c r="H142" s="44">
        <f t="shared" si="21"/>
        <v>1108.0800000000002</v>
      </c>
    </row>
    <row r="143" spans="1:8" s="18" customFormat="1" ht="13">
      <c r="B143" s="35" t="s">
        <v>256</v>
      </c>
      <c r="C143" s="35" t="s">
        <v>257</v>
      </c>
      <c r="D143" s="35">
        <v>1</v>
      </c>
      <c r="E143" s="36">
        <v>1</v>
      </c>
      <c r="F143" s="48">
        <v>149.04</v>
      </c>
      <c r="G143" s="44">
        <f t="shared" si="20"/>
        <v>134.136</v>
      </c>
      <c r="H143" s="44">
        <f t="shared" si="21"/>
        <v>1341.36</v>
      </c>
    </row>
    <row r="144" spans="1:8" s="18" customFormat="1">
      <c r="B144" s="35"/>
      <c r="C144" s="35"/>
      <c r="D144" s="35"/>
      <c r="E144" s="36"/>
      <c r="F144" s="50"/>
      <c r="G144" s="37"/>
      <c r="H144" s="37"/>
    </row>
    <row r="145" spans="1:8" ht="13">
      <c r="A145" s="31" t="s">
        <v>101</v>
      </c>
      <c r="B145" s="23" t="s">
        <v>258</v>
      </c>
      <c r="C145" s="24"/>
      <c r="D145" s="10"/>
      <c r="E145" s="10"/>
      <c r="F145" s="49"/>
      <c r="G145" s="29"/>
      <c r="H145" s="29"/>
    </row>
    <row r="146" spans="1:8" s="18" customFormat="1" ht="13">
      <c r="B146" s="35" t="s">
        <v>15</v>
      </c>
      <c r="C146" s="35" t="s">
        <v>259</v>
      </c>
      <c r="D146" s="35">
        <v>10</v>
      </c>
      <c r="E146" s="36">
        <v>60</v>
      </c>
      <c r="F146" s="48">
        <v>6.79</v>
      </c>
      <c r="G146" s="44">
        <f t="shared" ref="G146:G178" si="22">SUM((100-$G$10)/100*F146)</f>
        <v>6.1109999999999998</v>
      </c>
      <c r="H146" s="44">
        <f t="shared" ref="H146:H178" si="23">SUM(G146*$H$10)</f>
        <v>61.11</v>
      </c>
    </row>
    <row r="147" spans="1:8" s="18" customFormat="1" ht="13">
      <c r="B147" s="35" t="s">
        <v>16</v>
      </c>
      <c r="C147" s="35" t="s">
        <v>260</v>
      </c>
      <c r="D147" s="35">
        <v>10</v>
      </c>
      <c r="E147" s="36">
        <v>40</v>
      </c>
      <c r="F147" s="48">
        <v>7.21</v>
      </c>
      <c r="G147" s="44">
        <f t="shared" si="22"/>
        <v>6.4889999999999999</v>
      </c>
      <c r="H147" s="44">
        <f t="shared" si="23"/>
        <v>64.89</v>
      </c>
    </row>
    <row r="148" spans="1:8" s="18" customFormat="1" ht="13">
      <c r="B148" s="35" t="s">
        <v>17</v>
      </c>
      <c r="C148" s="35" t="s">
        <v>261</v>
      </c>
      <c r="D148" s="35">
        <v>10</v>
      </c>
      <c r="E148" s="36">
        <v>40</v>
      </c>
      <c r="F148" s="48">
        <v>7.47</v>
      </c>
      <c r="G148" s="44">
        <f t="shared" si="22"/>
        <v>6.7229999999999999</v>
      </c>
      <c r="H148" s="44">
        <f t="shared" si="23"/>
        <v>67.23</v>
      </c>
    </row>
    <row r="149" spans="1:8" s="18" customFormat="1" ht="13">
      <c r="B149" s="35" t="s">
        <v>18</v>
      </c>
      <c r="C149" s="35" t="s">
        <v>262</v>
      </c>
      <c r="D149" s="35">
        <v>10</v>
      </c>
      <c r="E149" s="36">
        <v>30</v>
      </c>
      <c r="F149" s="48">
        <v>8.41</v>
      </c>
      <c r="G149" s="44">
        <f t="shared" si="22"/>
        <v>7.569</v>
      </c>
      <c r="H149" s="44">
        <f t="shared" si="23"/>
        <v>75.69</v>
      </c>
    </row>
    <row r="150" spans="1:8" s="18" customFormat="1" ht="13">
      <c r="B150" s="35" t="s">
        <v>19</v>
      </c>
      <c r="C150" s="35" t="s">
        <v>263</v>
      </c>
      <c r="D150" s="35">
        <v>10</v>
      </c>
      <c r="E150" s="36">
        <v>30</v>
      </c>
      <c r="F150" s="48">
        <v>8.8699999999999992</v>
      </c>
      <c r="G150" s="44">
        <f t="shared" si="22"/>
        <v>7.9829999999999997</v>
      </c>
      <c r="H150" s="44">
        <f t="shared" si="23"/>
        <v>79.83</v>
      </c>
    </row>
    <row r="151" spans="1:8" s="18" customFormat="1" ht="13">
      <c r="B151" s="35" t="s">
        <v>20</v>
      </c>
      <c r="C151" s="35" t="s">
        <v>264</v>
      </c>
      <c r="D151" s="35">
        <v>10</v>
      </c>
      <c r="E151" s="36">
        <v>30</v>
      </c>
      <c r="F151" s="48">
        <v>9.33</v>
      </c>
      <c r="G151" s="44">
        <f t="shared" si="22"/>
        <v>8.3970000000000002</v>
      </c>
      <c r="H151" s="44">
        <f t="shared" si="23"/>
        <v>83.97</v>
      </c>
    </row>
    <row r="152" spans="1:8" s="18" customFormat="1" ht="13">
      <c r="B152" s="35" t="s">
        <v>21</v>
      </c>
      <c r="C152" s="35" t="s">
        <v>265</v>
      </c>
      <c r="D152" s="35">
        <v>10</v>
      </c>
      <c r="E152" s="36">
        <v>16</v>
      </c>
      <c r="F152" s="48">
        <v>12.33</v>
      </c>
      <c r="G152" s="44">
        <f t="shared" si="22"/>
        <v>11.097</v>
      </c>
      <c r="H152" s="44">
        <f t="shared" si="23"/>
        <v>110.97</v>
      </c>
    </row>
    <row r="153" spans="1:8" s="18" customFormat="1" ht="13">
      <c r="B153" s="35" t="s">
        <v>22</v>
      </c>
      <c r="C153" s="35" t="s">
        <v>266</v>
      </c>
      <c r="D153" s="35">
        <v>10</v>
      </c>
      <c r="E153" s="36">
        <v>16</v>
      </c>
      <c r="F153" s="48">
        <v>12.31</v>
      </c>
      <c r="G153" s="44">
        <f t="shared" si="22"/>
        <v>11.079000000000001</v>
      </c>
      <c r="H153" s="44">
        <f t="shared" si="23"/>
        <v>110.79</v>
      </c>
    </row>
    <row r="154" spans="1:8" s="18" customFormat="1" ht="13">
      <c r="B154" s="35" t="s">
        <v>23</v>
      </c>
      <c r="C154" s="35" t="s">
        <v>267</v>
      </c>
      <c r="D154" s="35">
        <v>10</v>
      </c>
      <c r="E154" s="36">
        <v>16</v>
      </c>
      <c r="F154" s="48">
        <v>12.59</v>
      </c>
      <c r="G154" s="44">
        <f t="shared" si="22"/>
        <v>11.331</v>
      </c>
      <c r="H154" s="44">
        <f t="shared" si="23"/>
        <v>113.31</v>
      </c>
    </row>
    <row r="155" spans="1:8" s="18" customFormat="1" ht="13">
      <c r="B155" s="35" t="s">
        <v>24</v>
      </c>
      <c r="C155" s="35" t="s">
        <v>268</v>
      </c>
      <c r="D155" s="35">
        <v>10</v>
      </c>
      <c r="E155" s="36">
        <v>16</v>
      </c>
      <c r="F155" s="48">
        <v>12.709999999999999</v>
      </c>
      <c r="G155" s="44">
        <f t="shared" si="22"/>
        <v>11.439</v>
      </c>
      <c r="H155" s="44">
        <f t="shared" si="23"/>
        <v>114.39</v>
      </c>
    </row>
    <row r="156" spans="1:8" s="18" customFormat="1" ht="13">
      <c r="B156" s="35" t="s">
        <v>25</v>
      </c>
      <c r="C156" s="35" t="s">
        <v>269</v>
      </c>
      <c r="D156" s="35">
        <v>2</v>
      </c>
      <c r="E156" s="36">
        <v>12</v>
      </c>
      <c r="F156" s="48">
        <v>17.5</v>
      </c>
      <c r="G156" s="44">
        <f t="shared" si="22"/>
        <v>15.75</v>
      </c>
      <c r="H156" s="44">
        <f t="shared" si="23"/>
        <v>157.5</v>
      </c>
    </row>
    <row r="157" spans="1:8" s="18" customFormat="1" ht="13">
      <c r="B157" s="35" t="s">
        <v>26</v>
      </c>
      <c r="C157" s="35" t="s">
        <v>270</v>
      </c>
      <c r="D157" s="35">
        <v>2</v>
      </c>
      <c r="E157" s="36">
        <v>12</v>
      </c>
      <c r="F157" s="48">
        <v>17.920000000000002</v>
      </c>
      <c r="G157" s="44">
        <f t="shared" si="22"/>
        <v>16.128000000000004</v>
      </c>
      <c r="H157" s="44">
        <f t="shared" si="23"/>
        <v>161.28000000000003</v>
      </c>
    </row>
    <row r="158" spans="1:8" s="18" customFormat="1" ht="13">
      <c r="B158" s="35" t="s">
        <v>27</v>
      </c>
      <c r="C158" s="35" t="s">
        <v>271</v>
      </c>
      <c r="D158" s="35">
        <v>2</v>
      </c>
      <c r="E158" s="36">
        <v>10</v>
      </c>
      <c r="F158" s="48">
        <v>19.040000000000003</v>
      </c>
      <c r="G158" s="44">
        <f t="shared" si="22"/>
        <v>17.136000000000003</v>
      </c>
      <c r="H158" s="44">
        <f t="shared" si="23"/>
        <v>171.36</v>
      </c>
    </row>
    <row r="159" spans="1:8" s="18" customFormat="1" ht="13">
      <c r="B159" s="35" t="s">
        <v>28</v>
      </c>
      <c r="C159" s="35" t="s">
        <v>272</v>
      </c>
      <c r="D159" s="35">
        <v>2</v>
      </c>
      <c r="E159" s="36">
        <v>6</v>
      </c>
      <c r="F159" s="48">
        <v>20.66</v>
      </c>
      <c r="G159" s="44">
        <f t="shared" si="22"/>
        <v>18.594000000000001</v>
      </c>
      <c r="H159" s="44">
        <f t="shared" si="23"/>
        <v>185.94</v>
      </c>
    </row>
    <row r="160" spans="1:8" s="18" customFormat="1" ht="13">
      <c r="B160" s="35" t="s">
        <v>29</v>
      </c>
      <c r="C160" s="35" t="s">
        <v>273</v>
      </c>
      <c r="D160" s="35">
        <v>2</v>
      </c>
      <c r="E160" s="36">
        <v>6</v>
      </c>
      <c r="F160" s="48">
        <v>21.03</v>
      </c>
      <c r="G160" s="44">
        <f t="shared" si="22"/>
        <v>18.927000000000003</v>
      </c>
      <c r="H160" s="44">
        <f t="shared" si="23"/>
        <v>189.27000000000004</v>
      </c>
    </row>
    <row r="161" spans="2:8" s="18" customFormat="1" ht="13">
      <c r="B161" s="35" t="s">
        <v>30</v>
      </c>
      <c r="C161" s="35" t="s">
        <v>274</v>
      </c>
      <c r="D161" s="35">
        <v>2</v>
      </c>
      <c r="E161" s="36">
        <v>6</v>
      </c>
      <c r="F161" s="48">
        <v>22.42</v>
      </c>
      <c r="G161" s="44">
        <f t="shared" si="22"/>
        <v>20.178000000000001</v>
      </c>
      <c r="H161" s="44">
        <f t="shared" si="23"/>
        <v>201.78</v>
      </c>
    </row>
    <row r="162" spans="2:8" s="18" customFormat="1" ht="13">
      <c r="B162" s="35" t="s">
        <v>31</v>
      </c>
      <c r="C162" s="35" t="s">
        <v>275</v>
      </c>
      <c r="D162" s="35">
        <v>2</v>
      </c>
      <c r="E162" s="36">
        <v>6</v>
      </c>
      <c r="F162" s="48">
        <v>23.060000000000002</v>
      </c>
      <c r="G162" s="44">
        <f t="shared" si="22"/>
        <v>20.754000000000001</v>
      </c>
      <c r="H162" s="44">
        <f t="shared" si="23"/>
        <v>207.54000000000002</v>
      </c>
    </row>
    <row r="163" spans="2:8" s="18" customFormat="1" ht="13">
      <c r="B163" s="35" t="s">
        <v>276</v>
      </c>
      <c r="C163" s="35" t="s">
        <v>277</v>
      </c>
      <c r="D163" s="35">
        <v>1</v>
      </c>
      <c r="E163" s="36">
        <v>2</v>
      </c>
      <c r="F163" s="48">
        <v>140.13</v>
      </c>
      <c r="G163" s="44">
        <f t="shared" si="22"/>
        <v>126.117</v>
      </c>
      <c r="H163" s="44">
        <f t="shared" si="23"/>
        <v>1261.17</v>
      </c>
    </row>
    <row r="164" spans="2:8" s="18" customFormat="1" ht="13">
      <c r="B164" s="35" t="s">
        <v>278</v>
      </c>
      <c r="C164" s="35" t="s">
        <v>279</v>
      </c>
      <c r="D164" s="35">
        <v>1</v>
      </c>
      <c r="E164" s="36">
        <v>2</v>
      </c>
      <c r="F164" s="48">
        <v>144.18</v>
      </c>
      <c r="G164" s="44">
        <f t="shared" si="22"/>
        <v>129.762</v>
      </c>
      <c r="H164" s="44">
        <f t="shared" si="23"/>
        <v>1297.6199999999999</v>
      </c>
    </row>
    <row r="165" spans="2:8" s="18" customFormat="1" ht="13">
      <c r="B165" s="35" t="s">
        <v>280</v>
      </c>
      <c r="C165" s="35" t="s">
        <v>281</v>
      </c>
      <c r="D165" s="35">
        <v>1</v>
      </c>
      <c r="E165" s="36">
        <v>2</v>
      </c>
      <c r="F165" s="48">
        <v>146.94</v>
      </c>
      <c r="G165" s="44">
        <f t="shared" si="22"/>
        <v>132.24600000000001</v>
      </c>
      <c r="H165" s="44">
        <f t="shared" si="23"/>
        <v>1322.46</v>
      </c>
    </row>
    <row r="166" spans="2:8" s="18" customFormat="1" ht="13">
      <c r="B166" s="35" t="s">
        <v>282</v>
      </c>
      <c r="C166" s="35" t="s">
        <v>283</v>
      </c>
      <c r="D166" s="35">
        <v>1</v>
      </c>
      <c r="E166" s="36">
        <v>2</v>
      </c>
      <c r="F166" s="48">
        <v>153.09</v>
      </c>
      <c r="G166" s="44">
        <f t="shared" si="22"/>
        <v>137.78100000000001</v>
      </c>
      <c r="H166" s="44">
        <f t="shared" si="23"/>
        <v>1377.81</v>
      </c>
    </row>
    <row r="167" spans="2:8" s="18" customFormat="1" ht="13">
      <c r="B167" s="35" t="s">
        <v>284</v>
      </c>
      <c r="C167" s="35" t="s">
        <v>285</v>
      </c>
      <c r="D167" s="35">
        <v>1</v>
      </c>
      <c r="E167" s="36">
        <v>1</v>
      </c>
      <c r="F167" s="48">
        <v>77.440000000000012</v>
      </c>
      <c r="G167" s="44">
        <f t="shared" si="22"/>
        <v>69.696000000000012</v>
      </c>
      <c r="H167" s="44">
        <f t="shared" si="23"/>
        <v>696.96000000000015</v>
      </c>
    </row>
    <row r="168" spans="2:8" s="18" customFormat="1" ht="13">
      <c r="B168" s="35" t="s">
        <v>286</v>
      </c>
      <c r="C168" s="35" t="s">
        <v>287</v>
      </c>
      <c r="D168" s="35">
        <v>1</v>
      </c>
      <c r="E168" s="36">
        <v>1</v>
      </c>
      <c r="F168" s="48">
        <v>82.62</v>
      </c>
      <c r="G168" s="44">
        <f t="shared" si="22"/>
        <v>74.358000000000004</v>
      </c>
      <c r="H168" s="44">
        <f t="shared" si="23"/>
        <v>743.58</v>
      </c>
    </row>
    <row r="169" spans="2:8" s="18" customFormat="1" ht="13">
      <c r="B169" s="35" t="s">
        <v>288</v>
      </c>
      <c r="C169" s="35" t="s">
        <v>289</v>
      </c>
      <c r="D169" s="35">
        <v>1</v>
      </c>
      <c r="E169" s="36">
        <v>1</v>
      </c>
      <c r="F169" s="48">
        <v>87.81</v>
      </c>
      <c r="G169" s="44">
        <f t="shared" si="22"/>
        <v>79.029000000000011</v>
      </c>
      <c r="H169" s="44">
        <f t="shared" si="23"/>
        <v>790.29000000000008</v>
      </c>
    </row>
    <row r="170" spans="2:8" s="18" customFormat="1" ht="13">
      <c r="B170" s="35" t="s">
        <v>290</v>
      </c>
      <c r="C170" s="35" t="s">
        <v>291</v>
      </c>
      <c r="D170" s="35">
        <v>1</v>
      </c>
      <c r="E170" s="36">
        <v>1</v>
      </c>
      <c r="F170" s="48">
        <v>94.77</v>
      </c>
      <c r="G170" s="44">
        <f t="shared" si="22"/>
        <v>85.292999999999992</v>
      </c>
      <c r="H170" s="44">
        <f t="shared" si="23"/>
        <v>852.93</v>
      </c>
    </row>
    <row r="171" spans="2:8" s="18" customFormat="1" ht="13">
      <c r="B171" s="35" t="s">
        <v>292</v>
      </c>
      <c r="C171" s="35" t="s">
        <v>293</v>
      </c>
      <c r="D171" s="35">
        <v>1</v>
      </c>
      <c r="E171" s="36">
        <v>1</v>
      </c>
      <c r="F171" s="48">
        <v>101.25</v>
      </c>
      <c r="G171" s="44">
        <f t="shared" si="22"/>
        <v>91.125</v>
      </c>
      <c r="H171" s="44">
        <f t="shared" si="23"/>
        <v>911.25</v>
      </c>
    </row>
    <row r="172" spans="2:8" s="18" customFormat="1" ht="13">
      <c r="B172" s="35" t="s">
        <v>294</v>
      </c>
      <c r="C172" s="35" t="s">
        <v>295</v>
      </c>
      <c r="D172" s="35">
        <v>1</v>
      </c>
      <c r="E172" s="36">
        <v>1</v>
      </c>
      <c r="F172" s="48">
        <v>193.59</v>
      </c>
      <c r="G172" s="44">
        <f t="shared" si="22"/>
        <v>174.23099999999999</v>
      </c>
      <c r="H172" s="44">
        <f t="shared" si="23"/>
        <v>1742.31</v>
      </c>
    </row>
    <row r="173" spans="2:8" s="18" customFormat="1" ht="13">
      <c r="B173" s="35" t="s">
        <v>296</v>
      </c>
      <c r="C173" s="35" t="s">
        <v>297</v>
      </c>
      <c r="D173" s="35">
        <v>1</v>
      </c>
      <c r="E173" s="36">
        <v>1</v>
      </c>
      <c r="F173" s="48">
        <v>104.49</v>
      </c>
      <c r="G173" s="44">
        <f t="shared" si="22"/>
        <v>94.040999999999997</v>
      </c>
      <c r="H173" s="44">
        <f t="shared" si="23"/>
        <v>940.41</v>
      </c>
    </row>
    <row r="174" spans="2:8" s="18" customFormat="1" ht="13">
      <c r="B174" s="35" t="s">
        <v>298</v>
      </c>
      <c r="C174" s="35" t="s">
        <v>299</v>
      </c>
      <c r="D174" s="35">
        <v>1</v>
      </c>
      <c r="E174" s="36">
        <v>1</v>
      </c>
      <c r="F174" s="48">
        <v>110.97</v>
      </c>
      <c r="G174" s="44">
        <f t="shared" si="22"/>
        <v>99.873000000000005</v>
      </c>
      <c r="H174" s="44">
        <f t="shared" si="23"/>
        <v>998.73</v>
      </c>
    </row>
    <row r="175" spans="2:8" s="18" customFormat="1" ht="13">
      <c r="B175" s="35" t="s">
        <v>300</v>
      </c>
      <c r="C175" s="35" t="s">
        <v>301</v>
      </c>
      <c r="D175" s="35">
        <v>1</v>
      </c>
      <c r="E175" s="36">
        <v>1</v>
      </c>
      <c r="F175" s="48">
        <v>123.12</v>
      </c>
      <c r="G175" s="44">
        <f t="shared" si="22"/>
        <v>110.80800000000001</v>
      </c>
      <c r="H175" s="44">
        <f t="shared" si="23"/>
        <v>1108.0800000000002</v>
      </c>
    </row>
    <row r="176" spans="2:8" s="18" customFormat="1" ht="13">
      <c r="B176" s="35" t="s">
        <v>302</v>
      </c>
      <c r="C176" s="35" t="s">
        <v>303</v>
      </c>
      <c r="D176" s="35">
        <v>1</v>
      </c>
      <c r="E176" s="36">
        <v>1</v>
      </c>
      <c r="F176" s="48">
        <v>265.68</v>
      </c>
      <c r="G176" s="44">
        <f t="shared" si="22"/>
        <v>239.11200000000002</v>
      </c>
      <c r="H176" s="44">
        <f t="shared" si="23"/>
        <v>2391.1200000000003</v>
      </c>
    </row>
    <row r="177" spans="1:8" s="18" customFormat="1" ht="13">
      <c r="B177" s="35" t="s">
        <v>304</v>
      </c>
      <c r="C177" s="35" t="s">
        <v>305</v>
      </c>
      <c r="D177" s="35">
        <v>1</v>
      </c>
      <c r="E177" s="36">
        <v>1</v>
      </c>
      <c r="F177" s="48">
        <v>132.03</v>
      </c>
      <c r="G177" s="44">
        <f t="shared" si="22"/>
        <v>118.827</v>
      </c>
      <c r="H177" s="44">
        <f t="shared" si="23"/>
        <v>1188.27</v>
      </c>
    </row>
    <row r="178" spans="1:8" s="18" customFormat="1" ht="13">
      <c r="B178" s="35" t="s">
        <v>306</v>
      </c>
      <c r="C178" s="35" t="s">
        <v>307</v>
      </c>
      <c r="D178" s="35">
        <v>1</v>
      </c>
      <c r="E178" s="36">
        <v>1</v>
      </c>
      <c r="F178" s="48">
        <v>148.22999999999999</v>
      </c>
      <c r="G178" s="44">
        <f t="shared" si="22"/>
        <v>133.40699999999998</v>
      </c>
      <c r="H178" s="44">
        <f t="shared" si="23"/>
        <v>1334.0699999999997</v>
      </c>
    </row>
    <row r="179" spans="1:8" s="18" customFormat="1">
      <c r="B179" s="35"/>
      <c r="C179" s="35"/>
      <c r="D179" s="35"/>
      <c r="E179" s="36"/>
      <c r="F179" s="50"/>
      <c r="G179" s="37"/>
      <c r="H179" s="37"/>
    </row>
    <row r="180" spans="1:8" ht="13">
      <c r="A180" s="31" t="s">
        <v>102</v>
      </c>
      <c r="B180" s="23" t="s">
        <v>308</v>
      </c>
      <c r="C180" s="24"/>
      <c r="D180" s="10"/>
      <c r="E180" s="10"/>
      <c r="F180" s="49"/>
      <c r="G180" s="29"/>
      <c r="H180" s="29"/>
    </row>
    <row r="181" spans="1:8" s="18" customFormat="1" ht="13">
      <c r="B181" s="35">
        <v>15</v>
      </c>
      <c r="C181" s="35" t="s">
        <v>309</v>
      </c>
      <c r="D181" s="35">
        <v>10</v>
      </c>
      <c r="E181" s="36">
        <v>30</v>
      </c>
      <c r="F181" s="48">
        <v>4.04</v>
      </c>
      <c r="G181" s="44">
        <f t="shared" ref="G181:G191" si="24">SUM((100-$G$10)/100*F181)</f>
        <v>3.6360000000000001</v>
      </c>
      <c r="H181" s="44">
        <f t="shared" ref="H181:H191" si="25">SUM(G181*$H$10)</f>
        <v>36.36</v>
      </c>
    </row>
    <row r="182" spans="1:8" s="18" customFormat="1" ht="13">
      <c r="B182" s="35">
        <v>18</v>
      </c>
      <c r="C182" s="35" t="s">
        <v>310</v>
      </c>
      <c r="D182" s="35">
        <v>10</v>
      </c>
      <c r="E182" s="36">
        <v>30</v>
      </c>
      <c r="F182" s="48">
        <v>4.2299999999999995</v>
      </c>
      <c r="G182" s="44">
        <f t="shared" si="24"/>
        <v>3.8069999999999995</v>
      </c>
      <c r="H182" s="44">
        <f t="shared" si="25"/>
        <v>38.069999999999993</v>
      </c>
    </row>
    <row r="183" spans="1:8" s="18" customFormat="1" ht="13">
      <c r="B183" s="35">
        <v>22</v>
      </c>
      <c r="C183" s="35" t="s">
        <v>311</v>
      </c>
      <c r="D183" s="35">
        <v>10</v>
      </c>
      <c r="E183" s="36">
        <v>30</v>
      </c>
      <c r="F183" s="48">
        <v>4.6099999999999994</v>
      </c>
      <c r="G183" s="44">
        <f t="shared" si="24"/>
        <v>4.149</v>
      </c>
      <c r="H183" s="44">
        <f t="shared" si="25"/>
        <v>41.49</v>
      </c>
    </row>
    <row r="184" spans="1:8" s="18" customFormat="1" ht="13">
      <c r="B184" s="35">
        <v>28</v>
      </c>
      <c r="C184" s="35" t="s">
        <v>312</v>
      </c>
      <c r="D184" s="35">
        <v>10</v>
      </c>
      <c r="E184" s="36">
        <v>30</v>
      </c>
      <c r="F184" s="48">
        <v>6.08</v>
      </c>
      <c r="G184" s="44">
        <f t="shared" si="24"/>
        <v>5.4720000000000004</v>
      </c>
      <c r="H184" s="44">
        <f t="shared" si="25"/>
        <v>54.720000000000006</v>
      </c>
    </row>
    <row r="185" spans="1:8" s="18" customFormat="1" ht="13">
      <c r="B185" s="35">
        <v>35</v>
      </c>
      <c r="C185" s="35" t="s">
        <v>313</v>
      </c>
      <c r="D185" s="35">
        <v>4</v>
      </c>
      <c r="E185" s="36">
        <v>24</v>
      </c>
      <c r="F185" s="48">
        <v>6.85</v>
      </c>
      <c r="G185" s="44">
        <f t="shared" si="24"/>
        <v>6.165</v>
      </c>
      <c r="H185" s="44">
        <f t="shared" si="25"/>
        <v>61.65</v>
      </c>
    </row>
    <row r="186" spans="1:8" s="18" customFormat="1" ht="13">
      <c r="B186" s="35">
        <v>42</v>
      </c>
      <c r="C186" s="35" t="s">
        <v>314</v>
      </c>
      <c r="D186" s="35">
        <v>4</v>
      </c>
      <c r="E186" s="36">
        <v>20</v>
      </c>
      <c r="F186" s="48">
        <v>9.5499999999999989</v>
      </c>
      <c r="G186" s="44">
        <f t="shared" si="24"/>
        <v>8.5949999999999989</v>
      </c>
      <c r="H186" s="44">
        <f t="shared" si="25"/>
        <v>85.949999999999989</v>
      </c>
    </row>
    <row r="187" spans="1:8" s="18" customFormat="1" ht="13">
      <c r="B187" s="35">
        <v>54</v>
      </c>
      <c r="C187" s="35" t="s">
        <v>315</v>
      </c>
      <c r="D187" s="35">
        <v>4</v>
      </c>
      <c r="E187" s="36">
        <v>16</v>
      </c>
      <c r="F187" s="48">
        <v>11.02</v>
      </c>
      <c r="G187" s="44">
        <f t="shared" si="24"/>
        <v>9.9179999999999993</v>
      </c>
      <c r="H187" s="44">
        <f t="shared" si="25"/>
        <v>99.179999999999993</v>
      </c>
    </row>
    <row r="188" spans="1:8" s="18" customFormat="1" ht="13">
      <c r="B188" s="35" t="s">
        <v>316</v>
      </c>
      <c r="C188" s="35" t="s">
        <v>317</v>
      </c>
      <c r="D188" s="35">
        <v>1</v>
      </c>
      <c r="E188" s="36">
        <v>4</v>
      </c>
      <c r="F188" s="48">
        <v>38.769999999999996</v>
      </c>
      <c r="G188" s="44">
        <f t="shared" si="24"/>
        <v>34.893000000000001</v>
      </c>
      <c r="H188" s="44">
        <f t="shared" si="25"/>
        <v>348.93</v>
      </c>
    </row>
    <row r="189" spans="1:8" s="18" customFormat="1" ht="13">
      <c r="B189" s="35" t="s">
        <v>318</v>
      </c>
      <c r="C189" s="35" t="s">
        <v>319</v>
      </c>
      <c r="D189" s="35">
        <v>1</v>
      </c>
      <c r="E189" s="36">
        <v>2</v>
      </c>
      <c r="F189" s="48">
        <v>42.12</v>
      </c>
      <c r="G189" s="44">
        <f t="shared" si="24"/>
        <v>37.908000000000001</v>
      </c>
      <c r="H189" s="44">
        <f t="shared" si="25"/>
        <v>379.08000000000004</v>
      </c>
    </row>
    <row r="190" spans="1:8" s="18" customFormat="1" ht="13">
      <c r="B190" s="35" t="s">
        <v>320</v>
      </c>
      <c r="C190" s="35" t="s">
        <v>321</v>
      </c>
      <c r="D190" s="35">
        <v>1</v>
      </c>
      <c r="E190" s="36">
        <v>1</v>
      </c>
      <c r="F190" s="48">
        <v>41.31</v>
      </c>
      <c r="G190" s="44">
        <f t="shared" si="24"/>
        <v>37.179000000000002</v>
      </c>
      <c r="H190" s="44">
        <f t="shared" si="25"/>
        <v>371.79</v>
      </c>
    </row>
    <row r="191" spans="1:8" s="18" customFormat="1" ht="13">
      <c r="B191" s="35">
        <v>108</v>
      </c>
      <c r="C191" s="35" t="s">
        <v>322</v>
      </c>
      <c r="D191" s="35">
        <v>1</v>
      </c>
      <c r="E191" s="36">
        <v>1</v>
      </c>
      <c r="F191" s="48">
        <v>51.03</v>
      </c>
      <c r="G191" s="44">
        <f t="shared" si="24"/>
        <v>45.927</v>
      </c>
      <c r="H191" s="44">
        <f t="shared" si="25"/>
        <v>459.27</v>
      </c>
    </row>
    <row r="192" spans="1:8" s="18" customFormat="1">
      <c r="B192" s="35"/>
      <c r="C192" s="35"/>
      <c r="D192" s="35"/>
      <c r="E192" s="36"/>
      <c r="F192" s="50"/>
      <c r="G192" s="37"/>
      <c r="H192" s="37"/>
    </row>
    <row r="193" spans="1:11" ht="13">
      <c r="A193" s="32" t="s">
        <v>323</v>
      </c>
      <c r="B193" s="23" t="s">
        <v>338</v>
      </c>
      <c r="C193" s="24"/>
      <c r="D193" s="10"/>
      <c r="E193" s="10"/>
      <c r="F193" s="49"/>
      <c r="G193" s="29"/>
      <c r="H193" s="29"/>
    </row>
    <row r="194" spans="1:11" s="18" customFormat="1" ht="13">
      <c r="B194" s="35" t="s">
        <v>324</v>
      </c>
      <c r="C194" s="35" t="s">
        <v>325</v>
      </c>
      <c r="D194" s="35">
        <v>10</v>
      </c>
      <c r="E194" s="36">
        <v>60</v>
      </c>
      <c r="F194" s="48">
        <v>7.8599999999999994</v>
      </c>
      <c r="G194" s="44">
        <f t="shared" ref="G194:G200" si="26">SUM((100-$G$10)/100*F194)</f>
        <v>7.0739999999999998</v>
      </c>
      <c r="H194" s="44">
        <f t="shared" ref="H194:H200" si="27">SUM(G194*$H$10)</f>
        <v>70.739999999999995</v>
      </c>
    </row>
    <row r="195" spans="1:11" s="18" customFormat="1" ht="13">
      <c r="B195" s="35" t="s">
        <v>326</v>
      </c>
      <c r="C195" s="35" t="s">
        <v>327</v>
      </c>
      <c r="D195" s="35">
        <v>10</v>
      </c>
      <c r="E195" s="36">
        <v>50</v>
      </c>
      <c r="F195" s="48">
        <v>8.02</v>
      </c>
      <c r="G195" s="44">
        <f t="shared" si="26"/>
        <v>7.218</v>
      </c>
      <c r="H195" s="44">
        <f t="shared" si="27"/>
        <v>72.180000000000007</v>
      </c>
    </row>
    <row r="196" spans="1:11" s="18" customFormat="1" ht="13">
      <c r="B196" s="35" t="s">
        <v>328</v>
      </c>
      <c r="C196" s="35" t="s">
        <v>329</v>
      </c>
      <c r="D196" s="35">
        <v>10</v>
      </c>
      <c r="E196" s="36">
        <v>40</v>
      </c>
      <c r="F196" s="48">
        <v>8.4</v>
      </c>
      <c r="G196" s="44">
        <f t="shared" si="26"/>
        <v>7.5600000000000005</v>
      </c>
      <c r="H196" s="44">
        <f t="shared" si="27"/>
        <v>75.600000000000009</v>
      </c>
    </row>
    <row r="197" spans="1:11" s="18" customFormat="1" ht="13">
      <c r="B197" s="35" t="s">
        <v>330</v>
      </c>
      <c r="C197" s="35" t="s">
        <v>331</v>
      </c>
      <c r="D197" s="35">
        <v>10</v>
      </c>
      <c r="E197" s="36">
        <v>20</v>
      </c>
      <c r="F197" s="48">
        <v>10.94</v>
      </c>
      <c r="G197" s="44">
        <f t="shared" si="26"/>
        <v>9.8460000000000001</v>
      </c>
      <c r="H197" s="44">
        <f t="shared" si="27"/>
        <v>98.460000000000008</v>
      </c>
    </row>
    <row r="198" spans="1:11" s="18" customFormat="1" ht="13">
      <c r="B198" s="35" t="s">
        <v>332</v>
      </c>
      <c r="C198" s="35" t="s">
        <v>333</v>
      </c>
      <c r="D198" s="35">
        <v>2</v>
      </c>
      <c r="E198" s="36">
        <v>6</v>
      </c>
      <c r="F198" s="48">
        <v>18.23</v>
      </c>
      <c r="G198" s="44">
        <f t="shared" si="26"/>
        <v>16.407</v>
      </c>
      <c r="H198" s="44">
        <f t="shared" si="27"/>
        <v>164.07</v>
      </c>
    </row>
    <row r="199" spans="1:11" s="18" customFormat="1" ht="13">
      <c r="B199" s="35" t="s">
        <v>334</v>
      </c>
      <c r="C199" s="35" t="s">
        <v>335</v>
      </c>
      <c r="D199" s="35">
        <v>2</v>
      </c>
      <c r="E199" s="36">
        <v>2</v>
      </c>
      <c r="F199" s="48">
        <v>23.01</v>
      </c>
      <c r="G199" s="44">
        <f t="shared" si="26"/>
        <v>20.709000000000003</v>
      </c>
      <c r="H199" s="44">
        <f t="shared" si="27"/>
        <v>207.09000000000003</v>
      </c>
    </row>
    <row r="200" spans="1:11" s="18" customFormat="1" ht="13">
      <c r="B200" s="35" t="s">
        <v>336</v>
      </c>
      <c r="C200" s="35" t="s">
        <v>337</v>
      </c>
      <c r="D200" s="35">
        <v>2</v>
      </c>
      <c r="E200" s="36">
        <v>2</v>
      </c>
      <c r="F200" s="48">
        <v>32.58</v>
      </c>
      <c r="G200" s="44">
        <f t="shared" si="26"/>
        <v>29.321999999999999</v>
      </c>
      <c r="H200" s="44">
        <f t="shared" si="27"/>
        <v>293.21999999999997</v>
      </c>
    </row>
    <row r="201" spans="1:11" s="18" customFormat="1">
      <c r="B201" s="35"/>
      <c r="C201" s="35"/>
      <c r="D201" s="35"/>
      <c r="E201" s="36"/>
      <c r="F201" s="50"/>
      <c r="G201" s="37"/>
      <c r="H201" s="37"/>
    </row>
    <row r="202" spans="1:11" s="18" customFormat="1">
      <c r="B202" s="35"/>
      <c r="C202" s="35"/>
      <c r="D202" s="35"/>
      <c r="E202" s="36"/>
      <c r="F202" s="50"/>
      <c r="G202" s="37"/>
      <c r="H202" s="37"/>
    </row>
    <row r="203" spans="1:11" ht="13">
      <c r="A203" s="31" t="s">
        <v>339</v>
      </c>
      <c r="B203" s="23" t="s">
        <v>340</v>
      </c>
      <c r="C203" s="24"/>
      <c r="D203" s="10"/>
      <c r="E203" s="10"/>
      <c r="F203" s="49"/>
      <c r="G203" s="29"/>
      <c r="H203" s="29"/>
    </row>
    <row r="204" spans="1:11" s="18" customFormat="1" ht="13">
      <c r="B204" s="35" t="s">
        <v>341</v>
      </c>
      <c r="C204" s="35" t="s">
        <v>342</v>
      </c>
      <c r="D204" s="34">
        <v>10</v>
      </c>
      <c r="E204" s="34">
        <v>60</v>
      </c>
      <c r="F204" s="48">
        <v>8.02</v>
      </c>
      <c r="G204" s="44">
        <f t="shared" ref="G204:G207" si="28">SUM((100-$G$10)/100*F204)</f>
        <v>7.218</v>
      </c>
      <c r="H204" s="44">
        <f t="shared" ref="H204:H207" si="29">SUM(G204*$H$10)</f>
        <v>72.180000000000007</v>
      </c>
      <c r="K204" s="18" t="s">
        <v>60</v>
      </c>
    </row>
    <row r="205" spans="1:11" s="18" customFormat="1" ht="13">
      <c r="B205" s="35" t="s">
        <v>343</v>
      </c>
      <c r="C205" s="35" t="s">
        <v>344</v>
      </c>
      <c r="D205" s="34">
        <v>10</v>
      </c>
      <c r="E205" s="34">
        <v>50</v>
      </c>
      <c r="F205" s="48">
        <v>8.51</v>
      </c>
      <c r="G205" s="44">
        <f t="shared" si="28"/>
        <v>7.6589999999999998</v>
      </c>
      <c r="H205" s="44">
        <f t="shared" si="29"/>
        <v>76.59</v>
      </c>
    </row>
    <row r="206" spans="1:11" s="18" customFormat="1" ht="13">
      <c r="B206" s="35" t="s">
        <v>345</v>
      </c>
      <c r="C206" s="35" t="s">
        <v>346</v>
      </c>
      <c r="D206" s="34">
        <v>10</v>
      </c>
      <c r="E206" s="34">
        <v>40</v>
      </c>
      <c r="F206" s="48">
        <v>9.89</v>
      </c>
      <c r="G206" s="44">
        <f t="shared" si="28"/>
        <v>8.9010000000000016</v>
      </c>
      <c r="H206" s="44">
        <f t="shared" si="29"/>
        <v>89.010000000000019</v>
      </c>
    </row>
    <row r="207" spans="1:11" s="18" customFormat="1" ht="13">
      <c r="B207" s="35" t="s">
        <v>347</v>
      </c>
      <c r="C207" s="35" t="s">
        <v>348</v>
      </c>
      <c r="D207" s="34">
        <v>2</v>
      </c>
      <c r="E207" s="34">
        <v>16</v>
      </c>
      <c r="F207" s="48">
        <v>11.51</v>
      </c>
      <c r="G207" s="44">
        <f t="shared" si="28"/>
        <v>10.359</v>
      </c>
      <c r="H207" s="44">
        <f t="shared" si="29"/>
        <v>103.59</v>
      </c>
    </row>
    <row r="208" spans="1:11" s="18" customFormat="1">
      <c r="B208" s="35"/>
      <c r="C208" s="35"/>
      <c r="D208" s="35"/>
      <c r="E208" s="36"/>
      <c r="F208" s="50"/>
      <c r="G208" s="37"/>
      <c r="H208" s="37"/>
    </row>
    <row r="209" spans="1:8" s="18" customFormat="1">
      <c r="B209" s="35"/>
      <c r="C209" s="35"/>
      <c r="D209" s="35"/>
      <c r="E209" s="36"/>
      <c r="F209" s="50"/>
      <c r="G209" s="37"/>
      <c r="H209" s="37"/>
    </row>
    <row r="210" spans="1:8" ht="13">
      <c r="A210" s="31" t="s">
        <v>107</v>
      </c>
      <c r="B210" s="23" t="s">
        <v>354</v>
      </c>
      <c r="C210" s="24"/>
      <c r="D210" s="10"/>
      <c r="E210" s="10"/>
      <c r="F210" s="49"/>
      <c r="G210" s="29"/>
      <c r="H210" s="29"/>
    </row>
    <row r="211" spans="1:8" s="18" customFormat="1" ht="13">
      <c r="B211" s="35" t="s">
        <v>75</v>
      </c>
      <c r="C211" s="35" t="s">
        <v>349</v>
      </c>
      <c r="D211" s="35">
        <v>10</v>
      </c>
      <c r="E211" s="36">
        <v>80</v>
      </c>
      <c r="F211" s="48">
        <v>12.33</v>
      </c>
      <c r="G211" s="44">
        <f t="shared" ref="G211:G215" si="30">SUM((100-$G$10)/100*F211)</f>
        <v>11.097</v>
      </c>
      <c r="H211" s="44">
        <f t="shared" ref="H211:H215" si="31">SUM(G211*$H$10)</f>
        <v>110.97</v>
      </c>
    </row>
    <row r="212" spans="1:8" s="18" customFormat="1" ht="13">
      <c r="B212" s="35" t="s">
        <v>76</v>
      </c>
      <c r="C212" s="35" t="s">
        <v>350</v>
      </c>
      <c r="D212" s="35">
        <v>10</v>
      </c>
      <c r="E212" s="36">
        <v>60</v>
      </c>
      <c r="F212" s="48">
        <v>13.37</v>
      </c>
      <c r="G212" s="44">
        <f t="shared" si="30"/>
        <v>12.032999999999999</v>
      </c>
      <c r="H212" s="44">
        <f t="shared" si="31"/>
        <v>120.33</v>
      </c>
    </row>
    <row r="213" spans="1:8" s="18" customFormat="1" ht="13">
      <c r="B213" s="35" t="s">
        <v>79</v>
      </c>
      <c r="C213" s="35" t="s">
        <v>351</v>
      </c>
      <c r="D213" s="35">
        <v>10</v>
      </c>
      <c r="E213" s="36">
        <v>40</v>
      </c>
      <c r="F213" s="48">
        <v>14.99</v>
      </c>
      <c r="G213" s="44">
        <f t="shared" si="30"/>
        <v>13.491</v>
      </c>
      <c r="H213" s="44">
        <f t="shared" si="31"/>
        <v>134.91</v>
      </c>
    </row>
    <row r="214" spans="1:8" s="18" customFormat="1" ht="13">
      <c r="B214" s="35" t="s">
        <v>34</v>
      </c>
      <c r="C214" s="35" t="s">
        <v>352</v>
      </c>
      <c r="D214" s="35">
        <v>4</v>
      </c>
      <c r="E214" s="36">
        <v>20</v>
      </c>
      <c r="F214" s="48">
        <v>24.75</v>
      </c>
      <c r="G214" s="44">
        <f t="shared" si="30"/>
        <v>22.275000000000002</v>
      </c>
      <c r="H214" s="44">
        <f t="shared" si="31"/>
        <v>222.75000000000003</v>
      </c>
    </row>
    <row r="215" spans="1:8" s="18" customFormat="1" ht="13">
      <c r="B215" s="35" t="s">
        <v>35</v>
      </c>
      <c r="C215" s="35" t="s">
        <v>353</v>
      </c>
      <c r="D215" s="35">
        <v>2</v>
      </c>
      <c r="E215" s="36">
        <v>12</v>
      </c>
      <c r="F215" s="48">
        <v>35.08</v>
      </c>
      <c r="G215" s="44">
        <f t="shared" si="30"/>
        <v>31.571999999999999</v>
      </c>
      <c r="H215" s="44">
        <f t="shared" si="31"/>
        <v>315.71999999999997</v>
      </c>
    </row>
    <row r="216" spans="1:8" s="18" customFormat="1">
      <c r="B216" s="35"/>
      <c r="C216" s="35"/>
      <c r="D216" s="35"/>
      <c r="E216" s="36"/>
      <c r="F216" s="50"/>
      <c r="G216" s="37"/>
      <c r="H216" s="37"/>
    </row>
    <row r="217" spans="1:8" s="18" customFormat="1">
      <c r="B217" s="35"/>
      <c r="C217" s="35"/>
      <c r="D217" s="35"/>
      <c r="E217" s="36"/>
      <c r="F217" s="50"/>
      <c r="G217" s="37"/>
      <c r="H217" s="37"/>
    </row>
    <row r="218" spans="1:8" s="18" customFormat="1">
      <c r="B218" s="35"/>
      <c r="C218" s="35"/>
      <c r="D218" s="35"/>
      <c r="E218" s="36"/>
      <c r="F218" s="50"/>
      <c r="G218" s="37"/>
      <c r="H218" s="37"/>
    </row>
    <row r="219" spans="1:8" s="18" customFormat="1">
      <c r="B219" s="35"/>
      <c r="C219" s="35"/>
      <c r="D219" s="35"/>
      <c r="E219" s="36"/>
      <c r="F219" s="50"/>
      <c r="G219" s="37"/>
      <c r="H219" s="37"/>
    </row>
    <row r="220" spans="1:8" ht="13">
      <c r="A220" s="31" t="s">
        <v>108</v>
      </c>
      <c r="B220" s="23" t="s">
        <v>355</v>
      </c>
      <c r="C220" s="24"/>
      <c r="D220" s="10"/>
      <c r="E220" s="10"/>
      <c r="F220" s="49"/>
      <c r="G220" s="29"/>
      <c r="H220" s="29"/>
    </row>
    <row r="221" spans="1:8" s="18" customFormat="1" ht="13">
      <c r="B221" s="35" t="s">
        <v>75</v>
      </c>
      <c r="C221" s="35" t="s">
        <v>356</v>
      </c>
      <c r="D221" s="35">
        <v>10</v>
      </c>
      <c r="E221" s="36">
        <v>80</v>
      </c>
      <c r="F221" s="48">
        <v>12.33</v>
      </c>
      <c r="G221" s="44">
        <f t="shared" ref="G221:G227" si="32">SUM((100-$G$10)/100*F221)</f>
        <v>11.097</v>
      </c>
      <c r="H221" s="44">
        <f t="shared" ref="H221:H227" si="33">SUM(G221*$H$10)</f>
        <v>110.97</v>
      </c>
    </row>
    <row r="222" spans="1:8" s="18" customFormat="1" ht="13">
      <c r="B222" s="35" t="s">
        <v>76</v>
      </c>
      <c r="C222" s="35" t="s">
        <v>357</v>
      </c>
      <c r="D222" s="35">
        <v>10</v>
      </c>
      <c r="E222" s="36">
        <v>60</v>
      </c>
      <c r="F222" s="48">
        <v>13.06</v>
      </c>
      <c r="G222" s="44">
        <f t="shared" si="32"/>
        <v>11.754000000000001</v>
      </c>
      <c r="H222" s="44">
        <f t="shared" si="33"/>
        <v>117.54000000000002</v>
      </c>
    </row>
    <row r="223" spans="1:8" s="18" customFormat="1" ht="13">
      <c r="B223" s="35" t="s">
        <v>79</v>
      </c>
      <c r="C223" s="35" t="s">
        <v>358</v>
      </c>
      <c r="D223" s="35">
        <v>10</v>
      </c>
      <c r="E223" s="36">
        <v>40</v>
      </c>
      <c r="F223" s="48">
        <v>16.170000000000002</v>
      </c>
      <c r="G223" s="44">
        <f t="shared" si="32"/>
        <v>14.553000000000003</v>
      </c>
      <c r="H223" s="44">
        <f t="shared" si="33"/>
        <v>145.53000000000003</v>
      </c>
    </row>
    <row r="224" spans="1:8" s="18" customFormat="1" ht="13">
      <c r="B224" s="35" t="s">
        <v>34</v>
      </c>
      <c r="C224" s="35" t="s">
        <v>359</v>
      </c>
      <c r="D224" s="35">
        <v>4</v>
      </c>
      <c r="E224" s="36">
        <v>20</v>
      </c>
      <c r="F224" s="48">
        <v>23.82</v>
      </c>
      <c r="G224" s="44">
        <f t="shared" si="32"/>
        <v>21.438000000000002</v>
      </c>
      <c r="H224" s="44">
        <f t="shared" si="33"/>
        <v>214.38000000000002</v>
      </c>
    </row>
    <row r="225" spans="1:8" s="18" customFormat="1" ht="13">
      <c r="B225" s="35" t="s">
        <v>35</v>
      </c>
      <c r="C225" s="35" t="s">
        <v>360</v>
      </c>
      <c r="D225" s="35">
        <v>4</v>
      </c>
      <c r="E225" s="36">
        <v>12</v>
      </c>
      <c r="F225" s="48">
        <v>30.78</v>
      </c>
      <c r="G225" s="44">
        <f t="shared" si="32"/>
        <v>27.702000000000002</v>
      </c>
      <c r="H225" s="44">
        <f t="shared" si="33"/>
        <v>277.02000000000004</v>
      </c>
    </row>
    <row r="226" spans="1:8" s="18" customFormat="1" ht="13">
      <c r="B226" s="35" t="s">
        <v>36</v>
      </c>
      <c r="C226" s="35" t="s">
        <v>361</v>
      </c>
      <c r="D226" s="35">
        <v>2</v>
      </c>
      <c r="E226" s="36">
        <v>8</v>
      </c>
      <c r="F226" s="48">
        <v>53.71</v>
      </c>
      <c r="G226" s="44">
        <f t="shared" si="32"/>
        <v>48.338999999999999</v>
      </c>
      <c r="H226" s="44">
        <f t="shared" si="33"/>
        <v>483.39</v>
      </c>
    </row>
    <row r="227" spans="1:8" s="18" customFormat="1" ht="13">
      <c r="B227" s="35" t="s">
        <v>37</v>
      </c>
      <c r="C227" s="35" t="s">
        <v>362</v>
      </c>
      <c r="D227" s="35">
        <v>1</v>
      </c>
      <c r="E227" s="36">
        <v>4</v>
      </c>
      <c r="F227" s="48">
        <v>67.88000000000001</v>
      </c>
      <c r="G227" s="44">
        <f t="shared" si="32"/>
        <v>61.092000000000013</v>
      </c>
      <c r="H227" s="44">
        <f t="shared" si="33"/>
        <v>610.92000000000007</v>
      </c>
    </row>
    <row r="228" spans="1:8" s="18" customFormat="1">
      <c r="B228" s="35"/>
      <c r="C228" s="35"/>
      <c r="D228" s="35"/>
      <c r="E228" s="36"/>
      <c r="F228" s="50"/>
      <c r="G228" s="37"/>
      <c r="H228" s="37"/>
    </row>
    <row r="229" spans="1:8" s="18" customFormat="1">
      <c r="B229" s="35"/>
      <c r="C229" s="35"/>
      <c r="D229" s="35"/>
      <c r="E229" s="36"/>
      <c r="F229" s="50"/>
      <c r="G229" s="37"/>
      <c r="H229" s="37"/>
    </row>
    <row r="230" spans="1:8" ht="13">
      <c r="A230" s="31" t="s">
        <v>61</v>
      </c>
      <c r="B230" s="23" t="s">
        <v>476</v>
      </c>
      <c r="C230" s="24"/>
      <c r="D230" s="10"/>
      <c r="E230" s="10"/>
      <c r="F230" s="49"/>
      <c r="G230" s="29"/>
      <c r="H230" s="29"/>
    </row>
    <row r="231" spans="1:8" s="18" customFormat="1" ht="13">
      <c r="B231" s="35" t="s">
        <v>75</v>
      </c>
      <c r="C231" s="35" t="s">
        <v>363</v>
      </c>
      <c r="D231" s="35">
        <v>10</v>
      </c>
      <c r="E231" s="36">
        <v>50</v>
      </c>
      <c r="F231" s="48">
        <v>11.34</v>
      </c>
      <c r="G231" s="44">
        <f t="shared" ref="G231:G233" si="34">SUM((100-$G$10)/100*F231)</f>
        <v>10.206</v>
      </c>
      <c r="H231" s="44">
        <f t="shared" ref="H231:H233" si="35">SUM(G231*$H$10)</f>
        <v>102.06</v>
      </c>
    </row>
    <row r="232" spans="1:8" s="18" customFormat="1" ht="13">
      <c r="B232" s="35" t="s">
        <v>76</v>
      </c>
      <c r="C232" s="35" t="s">
        <v>364</v>
      </c>
      <c r="D232" s="35">
        <v>10</v>
      </c>
      <c r="E232" s="36">
        <v>40</v>
      </c>
      <c r="F232" s="48">
        <v>12.17</v>
      </c>
      <c r="G232" s="44">
        <f t="shared" si="34"/>
        <v>10.952999999999999</v>
      </c>
      <c r="H232" s="44">
        <f t="shared" si="35"/>
        <v>109.53</v>
      </c>
    </row>
    <row r="233" spans="1:8" s="18" customFormat="1" ht="13">
      <c r="B233" s="35" t="s">
        <v>79</v>
      </c>
      <c r="C233" s="35" t="s">
        <v>365</v>
      </c>
      <c r="D233" s="35">
        <v>10</v>
      </c>
      <c r="E233" s="36">
        <v>30</v>
      </c>
      <c r="F233" s="48">
        <v>17</v>
      </c>
      <c r="G233" s="44">
        <f t="shared" si="34"/>
        <v>15.3</v>
      </c>
      <c r="H233" s="44">
        <f t="shared" si="35"/>
        <v>153</v>
      </c>
    </row>
    <row r="234" spans="1:8" s="18" customFormat="1">
      <c r="B234" s="35"/>
      <c r="C234" s="35"/>
      <c r="D234" s="35"/>
      <c r="E234" s="36"/>
      <c r="F234" s="50" t="s">
        <v>60</v>
      </c>
      <c r="G234" s="37"/>
      <c r="H234" s="37"/>
    </row>
    <row r="235" spans="1:8" ht="13">
      <c r="A235" s="31" t="s">
        <v>109</v>
      </c>
      <c r="B235" s="23" t="s">
        <v>367</v>
      </c>
      <c r="C235" s="24"/>
      <c r="D235" s="10"/>
      <c r="E235" s="10"/>
      <c r="F235" s="49"/>
      <c r="G235" s="29"/>
      <c r="H235" s="29"/>
    </row>
    <row r="236" spans="1:8" s="18" customFormat="1" ht="13">
      <c r="B236" s="35" t="s">
        <v>75</v>
      </c>
      <c r="C236" s="35" t="s">
        <v>368</v>
      </c>
      <c r="D236" s="35">
        <v>10</v>
      </c>
      <c r="E236" s="38">
        <v>120</v>
      </c>
      <c r="F236" s="48">
        <v>6.47</v>
      </c>
      <c r="G236" s="44">
        <f t="shared" ref="G236:G248" si="36">SUM((100-$G$10)/100*F236)</f>
        <v>5.8229999999999995</v>
      </c>
      <c r="H236" s="44">
        <f t="shared" ref="H236:H248" si="37">SUM(G236*$H$10)</f>
        <v>58.23</v>
      </c>
    </row>
    <row r="237" spans="1:8" s="18" customFormat="1" ht="13">
      <c r="B237" s="35" t="s">
        <v>32</v>
      </c>
      <c r="C237" s="35" t="s">
        <v>369</v>
      </c>
      <c r="D237" s="35">
        <v>10</v>
      </c>
      <c r="E237" s="38">
        <v>80</v>
      </c>
      <c r="F237" s="48">
        <v>7.93</v>
      </c>
      <c r="G237" s="44">
        <f t="shared" si="36"/>
        <v>7.1369999999999996</v>
      </c>
      <c r="H237" s="44">
        <f t="shared" si="37"/>
        <v>71.36999999999999</v>
      </c>
    </row>
    <row r="238" spans="1:8" s="18" customFormat="1" ht="13">
      <c r="B238" s="35" t="s">
        <v>38</v>
      </c>
      <c r="C238" s="35" t="s">
        <v>370</v>
      </c>
      <c r="D238" s="35">
        <v>10</v>
      </c>
      <c r="E238" s="38">
        <v>120</v>
      </c>
      <c r="F238" s="48">
        <v>7.34</v>
      </c>
      <c r="G238" s="44">
        <f t="shared" si="36"/>
        <v>6.6059999999999999</v>
      </c>
      <c r="H238" s="44">
        <f t="shared" si="37"/>
        <v>66.06</v>
      </c>
    </row>
    <row r="239" spans="1:8" s="18" customFormat="1" ht="13">
      <c r="B239" s="35" t="s">
        <v>77</v>
      </c>
      <c r="C239" s="35" t="s">
        <v>371</v>
      </c>
      <c r="D239" s="35">
        <v>10</v>
      </c>
      <c r="E239" s="38">
        <v>80</v>
      </c>
      <c r="F239" s="48">
        <v>8.4499999999999993</v>
      </c>
      <c r="G239" s="44">
        <f t="shared" si="36"/>
        <v>7.6049999999999995</v>
      </c>
      <c r="H239" s="44">
        <f t="shared" si="37"/>
        <v>76.05</v>
      </c>
    </row>
    <row r="240" spans="1:8" s="18" customFormat="1" ht="13">
      <c r="B240" s="35" t="s">
        <v>78</v>
      </c>
      <c r="C240" s="35" t="s">
        <v>372</v>
      </c>
      <c r="D240" s="35">
        <v>10</v>
      </c>
      <c r="E240" s="38">
        <v>100</v>
      </c>
      <c r="F240" s="48">
        <v>8.3699999999999992</v>
      </c>
      <c r="G240" s="44">
        <f t="shared" si="36"/>
        <v>7.5329999999999995</v>
      </c>
      <c r="H240" s="44">
        <f t="shared" si="37"/>
        <v>75.33</v>
      </c>
    </row>
    <row r="241" spans="1:12" s="18" customFormat="1" ht="13">
      <c r="B241" s="35" t="s">
        <v>79</v>
      </c>
      <c r="C241" s="35" t="s">
        <v>373</v>
      </c>
      <c r="D241" s="35">
        <v>10</v>
      </c>
      <c r="E241" s="38">
        <v>80</v>
      </c>
      <c r="F241" s="48">
        <v>9</v>
      </c>
      <c r="G241" s="44">
        <f t="shared" si="36"/>
        <v>8.1</v>
      </c>
      <c r="H241" s="44">
        <f t="shared" si="37"/>
        <v>81</v>
      </c>
    </row>
    <row r="242" spans="1:12" s="18" customFormat="1" ht="13">
      <c r="B242" s="35" t="s">
        <v>33</v>
      </c>
      <c r="C242" s="35" t="s">
        <v>374</v>
      </c>
      <c r="D242" s="35">
        <v>10</v>
      </c>
      <c r="E242" s="38">
        <v>50</v>
      </c>
      <c r="F242" s="48">
        <v>10.62</v>
      </c>
      <c r="G242" s="44">
        <f t="shared" si="36"/>
        <v>9.5579999999999998</v>
      </c>
      <c r="H242" s="44">
        <f t="shared" si="37"/>
        <v>95.58</v>
      </c>
    </row>
    <row r="243" spans="1:12" s="18" customFormat="1" ht="13">
      <c r="B243" s="35" t="s">
        <v>39</v>
      </c>
      <c r="C243" s="35" t="s">
        <v>375</v>
      </c>
      <c r="D243" s="35">
        <v>10</v>
      </c>
      <c r="E243" s="38">
        <v>50</v>
      </c>
      <c r="F243" s="48">
        <v>10.44</v>
      </c>
      <c r="G243" s="44">
        <f t="shared" si="36"/>
        <v>9.395999999999999</v>
      </c>
      <c r="H243" s="44">
        <f t="shared" si="37"/>
        <v>93.96</v>
      </c>
      <c r="L243" s="18" t="s">
        <v>60</v>
      </c>
    </row>
    <row r="244" spans="1:12" s="18" customFormat="1" ht="13">
      <c r="B244" s="35" t="s">
        <v>34</v>
      </c>
      <c r="C244" s="35" t="s">
        <v>376</v>
      </c>
      <c r="D244" s="35">
        <v>10</v>
      </c>
      <c r="E244" s="38">
        <v>50</v>
      </c>
      <c r="F244" s="48">
        <v>13.77</v>
      </c>
      <c r="G244" s="44">
        <f t="shared" si="36"/>
        <v>12.393000000000001</v>
      </c>
      <c r="H244" s="44">
        <f t="shared" si="37"/>
        <v>123.93</v>
      </c>
    </row>
    <row r="245" spans="1:12" s="18" customFormat="1" ht="13">
      <c r="B245" s="35" t="s">
        <v>366</v>
      </c>
      <c r="C245" s="35" t="s">
        <v>377</v>
      </c>
      <c r="D245" s="35">
        <v>4</v>
      </c>
      <c r="E245" s="38">
        <v>24</v>
      </c>
      <c r="F245" s="48">
        <v>14.58</v>
      </c>
      <c r="G245" s="44">
        <f t="shared" si="36"/>
        <v>13.122</v>
      </c>
      <c r="H245" s="44">
        <f t="shared" si="37"/>
        <v>131.22</v>
      </c>
    </row>
    <row r="246" spans="1:12" s="18" customFormat="1" ht="13">
      <c r="B246" s="35" t="s">
        <v>35</v>
      </c>
      <c r="C246" s="35" t="s">
        <v>378</v>
      </c>
      <c r="D246" s="35">
        <v>4</v>
      </c>
      <c r="E246" s="38">
        <v>24</v>
      </c>
      <c r="F246" s="48">
        <v>16.12</v>
      </c>
      <c r="G246" s="44">
        <f t="shared" si="36"/>
        <v>14.508000000000001</v>
      </c>
      <c r="H246" s="44">
        <f t="shared" si="37"/>
        <v>145.08000000000001</v>
      </c>
    </row>
    <row r="247" spans="1:12" s="18" customFormat="1" ht="13">
      <c r="B247" s="35" t="s">
        <v>36</v>
      </c>
      <c r="C247" s="35" t="s">
        <v>379</v>
      </c>
      <c r="D247" s="35">
        <v>4</v>
      </c>
      <c r="E247" s="38">
        <v>20</v>
      </c>
      <c r="F247" s="48">
        <v>23.53</v>
      </c>
      <c r="G247" s="44">
        <f t="shared" si="36"/>
        <v>21.177000000000003</v>
      </c>
      <c r="H247" s="44">
        <f t="shared" si="37"/>
        <v>211.77000000000004</v>
      </c>
    </row>
    <row r="248" spans="1:12" s="18" customFormat="1" ht="13">
      <c r="B248" s="35" t="s">
        <v>37</v>
      </c>
      <c r="C248" s="35" t="s">
        <v>380</v>
      </c>
      <c r="D248" s="35">
        <v>2</v>
      </c>
      <c r="E248" s="38">
        <v>10</v>
      </c>
      <c r="F248" s="48">
        <v>36.29</v>
      </c>
      <c r="G248" s="44">
        <f t="shared" si="36"/>
        <v>32.661000000000001</v>
      </c>
      <c r="H248" s="44">
        <f t="shared" si="37"/>
        <v>326.61</v>
      </c>
    </row>
    <row r="249" spans="1:12" s="18" customFormat="1">
      <c r="B249" s="35"/>
      <c r="C249" s="35"/>
      <c r="D249" s="35"/>
      <c r="E249" s="38"/>
      <c r="F249" s="50"/>
      <c r="G249" s="37"/>
      <c r="H249" s="37"/>
    </row>
    <row r="250" spans="1:12" ht="13">
      <c r="A250" s="31" t="s">
        <v>110</v>
      </c>
      <c r="B250" s="23" t="s">
        <v>475</v>
      </c>
      <c r="C250" s="24"/>
      <c r="D250" s="10"/>
      <c r="E250" s="10"/>
      <c r="F250" s="49"/>
      <c r="G250" s="29"/>
      <c r="H250" s="29"/>
    </row>
    <row r="251" spans="1:12" s="18" customFormat="1" ht="13">
      <c r="B251" s="35" t="s">
        <v>75</v>
      </c>
      <c r="C251" s="35" t="s">
        <v>381</v>
      </c>
      <c r="D251" s="35">
        <v>10</v>
      </c>
      <c r="E251" s="36">
        <v>150</v>
      </c>
      <c r="F251" s="48">
        <v>6.43</v>
      </c>
      <c r="G251" s="44">
        <f t="shared" ref="G251:G267" si="38">SUM((100-$G$10)/100*F251)</f>
        <v>5.7869999999999999</v>
      </c>
      <c r="H251" s="44">
        <f t="shared" ref="H251:H267" si="39">SUM(G251*$H$10)</f>
        <v>57.87</v>
      </c>
    </row>
    <row r="252" spans="1:12" s="18" customFormat="1" ht="13">
      <c r="B252" s="35" t="s">
        <v>32</v>
      </c>
      <c r="C252" s="35" t="s">
        <v>382</v>
      </c>
      <c r="D252" s="35">
        <v>10</v>
      </c>
      <c r="E252" s="36">
        <v>100</v>
      </c>
      <c r="F252" s="48">
        <v>7.83</v>
      </c>
      <c r="G252" s="44">
        <f t="shared" si="38"/>
        <v>7.0470000000000006</v>
      </c>
      <c r="H252" s="44">
        <f t="shared" si="39"/>
        <v>70.47</v>
      </c>
    </row>
    <row r="253" spans="1:12" s="18" customFormat="1" ht="13">
      <c r="B253" s="35" t="s">
        <v>38</v>
      </c>
      <c r="C253" s="35" t="s">
        <v>383</v>
      </c>
      <c r="D253" s="35">
        <v>10</v>
      </c>
      <c r="E253" s="36">
        <v>120</v>
      </c>
      <c r="F253" s="48">
        <v>7.47</v>
      </c>
      <c r="G253" s="44">
        <f t="shared" si="38"/>
        <v>6.7229999999999999</v>
      </c>
      <c r="H253" s="44">
        <f t="shared" si="39"/>
        <v>67.23</v>
      </c>
    </row>
    <row r="254" spans="1:12" s="18" customFormat="1" ht="13">
      <c r="B254" s="35" t="s">
        <v>77</v>
      </c>
      <c r="C254" s="35" t="s">
        <v>384</v>
      </c>
      <c r="D254" s="35">
        <v>10</v>
      </c>
      <c r="E254" s="36">
        <v>100</v>
      </c>
      <c r="F254" s="48">
        <v>7.79</v>
      </c>
      <c r="G254" s="44">
        <f t="shared" si="38"/>
        <v>7.0110000000000001</v>
      </c>
      <c r="H254" s="44">
        <f t="shared" si="39"/>
        <v>70.11</v>
      </c>
    </row>
    <row r="255" spans="1:12" s="18" customFormat="1" ht="13">
      <c r="B255" s="35" t="s">
        <v>78</v>
      </c>
      <c r="C255" s="35" t="s">
        <v>385</v>
      </c>
      <c r="D255" s="35">
        <v>10</v>
      </c>
      <c r="E255" s="36">
        <v>100</v>
      </c>
      <c r="F255" s="48">
        <v>8.01</v>
      </c>
      <c r="G255" s="44">
        <f t="shared" si="38"/>
        <v>7.2089999999999996</v>
      </c>
      <c r="H255" s="44">
        <f t="shared" si="39"/>
        <v>72.09</v>
      </c>
    </row>
    <row r="256" spans="1:12" s="18" customFormat="1" ht="13">
      <c r="B256" s="35" t="s">
        <v>79</v>
      </c>
      <c r="C256" s="35" t="s">
        <v>386</v>
      </c>
      <c r="D256" s="35">
        <v>10</v>
      </c>
      <c r="E256" s="36">
        <v>80</v>
      </c>
      <c r="F256" s="48">
        <v>8.1</v>
      </c>
      <c r="G256" s="44">
        <f t="shared" si="38"/>
        <v>7.29</v>
      </c>
      <c r="H256" s="44">
        <f t="shared" si="39"/>
        <v>72.900000000000006</v>
      </c>
    </row>
    <row r="257" spans="1:8" s="18" customFormat="1" ht="13">
      <c r="B257" s="35" t="s">
        <v>33</v>
      </c>
      <c r="C257" s="35" t="s">
        <v>387</v>
      </c>
      <c r="D257" s="35">
        <v>10</v>
      </c>
      <c r="E257" s="36">
        <v>50</v>
      </c>
      <c r="F257" s="48">
        <v>10.17</v>
      </c>
      <c r="G257" s="44">
        <f t="shared" si="38"/>
        <v>9.1530000000000005</v>
      </c>
      <c r="H257" s="44">
        <f t="shared" si="39"/>
        <v>91.53</v>
      </c>
    </row>
    <row r="258" spans="1:8" s="18" customFormat="1" ht="13">
      <c r="B258" s="35" t="s">
        <v>39</v>
      </c>
      <c r="C258" s="35" t="s">
        <v>388</v>
      </c>
      <c r="D258" s="35">
        <v>10</v>
      </c>
      <c r="E258" s="36">
        <v>50</v>
      </c>
      <c r="F258" s="48">
        <v>10.68</v>
      </c>
      <c r="G258" s="44">
        <f t="shared" si="38"/>
        <v>9.6120000000000001</v>
      </c>
      <c r="H258" s="44">
        <f t="shared" si="39"/>
        <v>96.12</v>
      </c>
    </row>
    <row r="259" spans="1:8" s="18" customFormat="1" ht="13">
      <c r="B259" s="35" t="s">
        <v>34</v>
      </c>
      <c r="C259" s="35" t="s">
        <v>389</v>
      </c>
      <c r="D259" s="35">
        <v>5</v>
      </c>
      <c r="E259" s="36">
        <v>50</v>
      </c>
      <c r="F259" s="48">
        <v>10.709999999999999</v>
      </c>
      <c r="G259" s="44">
        <f t="shared" si="38"/>
        <v>9.6389999999999993</v>
      </c>
      <c r="H259" s="44">
        <f t="shared" si="39"/>
        <v>96.389999999999986</v>
      </c>
    </row>
    <row r="260" spans="1:8" s="18" customFormat="1" ht="13">
      <c r="B260" s="35" t="s">
        <v>366</v>
      </c>
      <c r="C260" s="35" t="s">
        <v>390</v>
      </c>
      <c r="D260" s="35">
        <v>4</v>
      </c>
      <c r="E260" s="36">
        <v>24</v>
      </c>
      <c r="F260" s="48">
        <v>15.23</v>
      </c>
      <c r="G260" s="44">
        <f t="shared" si="38"/>
        <v>13.707000000000001</v>
      </c>
      <c r="H260" s="44">
        <f t="shared" si="39"/>
        <v>137.07</v>
      </c>
    </row>
    <row r="261" spans="1:8" s="18" customFormat="1" ht="13">
      <c r="B261" s="35" t="s">
        <v>35</v>
      </c>
      <c r="C261" s="35" t="s">
        <v>391</v>
      </c>
      <c r="D261" s="35">
        <v>4</v>
      </c>
      <c r="E261" s="36">
        <v>24</v>
      </c>
      <c r="F261" s="48">
        <v>16.830000000000002</v>
      </c>
      <c r="G261" s="44">
        <f t="shared" si="38"/>
        <v>15.147000000000002</v>
      </c>
      <c r="H261" s="44">
        <f t="shared" si="39"/>
        <v>151.47000000000003</v>
      </c>
    </row>
    <row r="262" spans="1:8" s="18" customFormat="1" ht="13">
      <c r="B262" s="35" t="s">
        <v>36</v>
      </c>
      <c r="C262" s="35" t="s">
        <v>392</v>
      </c>
      <c r="D262" s="35">
        <v>4</v>
      </c>
      <c r="E262" s="36">
        <v>20</v>
      </c>
      <c r="F262" s="48">
        <v>23.16</v>
      </c>
      <c r="G262" s="44">
        <f t="shared" si="38"/>
        <v>20.844000000000001</v>
      </c>
      <c r="H262" s="44">
        <f t="shared" si="39"/>
        <v>208.44</v>
      </c>
    </row>
    <row r="263" spans="1:8" s="18" customFormat="1" ht="13">
      <c r="B263" s="35" t="s">
        <v>37</v>
      </c>
      <c r="C263" s="35" t="s">
        <v>393</v>
      </c>
      <c r="D263" s="35">
        <v>2</v>
      </c>
      <c r="E263" s="36">
        <v>10</v>
      </c>
      <c r="F263" s="48">
        <v>31.680000000000003</v>
      </c>
      <c r="G263" s="44">
        <f t="shared" si="38"/>
        <v>28.512000000000004</v>
      </c>
      <c r="H263" s="44">
        <f t="shared" si="39"/>
        <v>285.12000000000006</v>
      </c>
    </row>
    <row r="264" spans="1:8" s="18" customFormat="1" ht="13">
      <c r="B264" s="35" t="s">
        <v>394</v>
      </c>
      <c r="C264" s="35" t="s">
        <v>395</v>
      </c>
      <c r="D264" s="35">
        <v>1</v>
      </c>
      <c r="E264" s="36">
        <v>2</v>
      </c>
      <c r="F264" s="48">
        <v>154.71</v>
      </c>
      <c r="G264" s="44">
        <f t="shared" si="38"/>
        <v>139.239</v>
      </c>
      <c r="H264" s="44">
        <f t="shared" si="39"/>
        <v>1392.39</v>
      </c>
    </row>
    <row r="265" spans="1:8" s="18" customFormat="1" ht="13">
      <c r="B265" s="35" t="s">
        <v>396</v>
      </c>
      <c r="C265" s="35" t="s">
        <v>397</v>
      </c>
      <c r="D265" s="35">
        <v>1</v>
      </c>
      <c r="E265" s="36">
        <v>1</v>
      </c>
      <c r="F265" s="48">
        <v>121.42</v>
      </c>
      <c r="G265" s="44">
        <f t="shared" si="38"/>
        <v>109.27800000000001</v>
      </c>
      <c r="H265" s="44">
        <f t="shared" si="39"/>
        <v>1092.78</v>
      </c>
    </row>
    <row r="266" spans="1:8" s="18" customFormat="1" ht="13">
      <c r="B266" s="35" t="s">
        <v>398</v>
      </c>
      <c r="C266" s="35" t="s">
        <v>399</v>
      </c>
      <c r="D266" s="35">
        <v>1</v>
      </c>
      <c r="E266" s="36">
        <v>1</v>
      </c>
      <c r="F266" s="48">
        <v>181.85</v>
      </c>
      <c r="G266" s="44">
        <f t="shared" si="38"/>
        <v>163.66499999999999</v>
      </c>
      <c r="H266" s="44">
        <f t="shared" si="39"/>
        <v>1636.6499999999999</v>
      </c>
    </row>
    <row r="267" spans="1:8" s="18" customFormat="1" ht="13">
      <c r="B267" s="35" t="s">
        <v>400</v>
      </c>
      <c r="C267" s="35" t="s">
        <v>401</v>
      </c>
      <c r="D267" s="35">
        <v>1</v>
      </c>
      <c r="E267" s="36">
        <v>1</v>
      </c>
      <c r="F267" s="48">
        <v>230.85</v>
      </c>
      <c r="G267" s="44">
        <f t="shared" si="38"/>
        <v>207.76499999999999</v>
      </c>
      <c r="H267" s="44">
        <f t="shared" si="39"/>
        <v>2077.6499999999996</v>
      </c>
    </row>
    <row r="268" spans="1:8" s="18" customFormat="1">
      <c r="B268" s="35"/>
      <c r="C268" s="35"/>
      <c r="D268" s="35"/>
      <c r="E268" s="36"/>
      <c r="F268" s="50"/>
      <c r="G268" s="37"/>
      <c r="H268" s="37"/>
    </row>
    <row r="269" spans="1:8" ht="13">
      <c r="A269" s="31" t="s">
        <v>111</v>
      </c>
      <c r="B269" s="23" t="s">
        <v>427</v>
      </c>
      <c r="C269" s="24"/>
      <c r="D269" s="10"/>
      <c r="E269" s="10"/>
      <c r="F269" s="49"/>
      <c r="G269" s="29"/>
      <c r="H269" s="29"/>
    </row>
    <row r="270" spans="1:8" s="18" customFormat="1" ht="13">
      <c r="B270" s="35" t="s">
        <v>402</v>
      </c>
      <c r="C270" s="35" t="s">
        <v>410</v>
      </c>
      <c r="D270" s="35">
        <v>10</v>
      </c>
      <c r="E270" s="36">
        <v>60</v>
      </c>
      <c r="F270" s="48">
        <v>11.33</v>
      </c>
      <c r="G270" s="44">
        <f t="shared" ref="G270:G286" si="40">SUM((100-$G$10)/100*F270)</f>
        <v>10.197000000000001</v>
      </c>
      <c r="H270" s="44">
        <f t="shared" ref="H270:H286" si="41">SUM(G270*$H$10)</f>
        <v>101.97000000000001</v>
      </c>
    </row>
    <row r="271" spans="1:8" s="18" customFormat="1" ht="13">
      <c r="B271" s="35" t="s">
        <v>41</v>
      </c>
      <c r="C271" s="35" t="s">
        <v>411</v>
      </c>
      <c r="D271" s="35">
        <v>10</v>
      </c>
      <c r="E271" s="36">
        <v>60</v>
      </c>
      <c r="F271" s="48">
        <v>10.18</v>
      </c>
      <c r="G271" s="44">
        <f t="shared" si="40"/>
        <v>9.1620000000000008</v>
      </c>
      <c r="H271" s="44">
        <f t="shared" si="41"/>
        <v>91.62</v>
      </c>
    </row>
    <row r="272" spans="1:8" s="18" customFormat="1" ht="13">
      <c r="B272" s="35" t="s">
        <v>42</v>
      </c>
      <c r="C272" s="35" t="s">
        <v>412</v>
      </c>
      <c r="D272" s="35">
        <v>10</v>
      </c>
      <c r="E272" s="36">
        <v>50</v>
      </c>
      <c r="F272" s="48">
        <v>10.53</v>
      </c>
      <c r="G272" s="44">
        <f t="shared" si="40"/>
        <v>9.4770000000000003</v>
      </c>
      <c r="H272" s="44">
        <f t="shared" si="41"/>
        <v>94.77000000000001</v>
      </c>
    </row>
    <row r="273" spans="1:8" s="18" customFormat="1" ht="13">
      <c r="B273" s="35" t="s">
        <v>43</v>
      </c>
      <c r="C273" s="35" t="s">
        <v>413</v>
      </c>
      <c r="D273" s="35">
        <v>10</v>
      </c>
      <c r="E273" s="36">
        <v>40</v>
      </c>
      <c r="F273" s="48">
        <v>10.97</v>
      </c>
      <c r="G273" s="44">
        <f t="shared" si="40"/>
        <v>9.8730000000000011</v>
      </c>
      <c r="H273" s="44">
        <f t="shared" si="41"/>
        <v>98.730000000000018</v>
      </c>
    </row>
    <row r="274" spans="1:8" s="18" customFormat="1" ht="13">
      <c r="B274" s="35" t="s">
        <v>44</v>
      </c>
      <c r="C274" s="35" t="s">
        <v>414</v>
      </c>
      <c r="D274" s="35">
        <v>10</v>
      </c>
      <c r="E274" s="36">
        <v>40</v>
      </c>
      <c r="F274" s="48">
        <v>12.379999999999999</v>
      </c>
      <c r="G274" s="44">
        <f t="shared" si="40"/>
        <v>11.141999999999999</v>
      </c>
      <c r="H274" s="44">
        <f t="shared" si="41"/>
        <v>111.41999999999999</v>
      </c>
    </row>
    <row r="275" spans="1:8" s="18" customFormat="1" ht="13">
      <c r="B275" s="35" t="s">
        <v>45</v>
      </c>
      <c r="C275" s="35" t="s">
        <v>415</v>
      </c>
      <c r="D275" s="35">
        <v>10</v>
      </c>
      <c r="E275" s="36">
        <v>30</v>
      </c>
      <c r="F275" s="48">
        <v>12.59</v>
      </c>
      <c r="G275" s="44">
        <f t="shared" si="40"/>
        <v>11.331</v>
      </c>
      <c r="H275" s="44">
        <f t="shared" si="41"/>
        <v>113.31</v>
      </c>
    </row>
    <row r="276" spans="1:8" s="18" customFormat="1" ht="13">
      <c r="B276" s="35" t="s">
        <v>46</v>
      </c>
      <c r="C276" s="35" t="s">
        <v>416</v>
      </c>
      <c r="D276" s="35">
        <v>4</v>
      </c>
      <c r="E276" s="36">
        <v>24</v>
      </c>
      <c r="F276" s="48">
        <v>14.58</v>
      </c>
      <c r="G276" s="44">
        <f t="shared" si="40"/>
        <v>13.122</v>
      </c>
      <c r="H276" s="44">
        <f t="shared" si="41"/>
        <v>131.22</v>
      </c>
    </row>
    <row r="277" spans="1:8" s="18" customFormat="1" ht="13">
      <c r="B277" s="35" t="s">
        <v>47</v>
      </c>
      <c r="C277" s="35" t="s">
        <v>417</v>
      </c>
      <c r="D277" s="35">
        <v>4</v>
      </c>
      <c r="E277" s="36">
        <v>16</v>
      </c>
      <c r="F277" s="48">
        <v>15.03</v>
      </c>
      <c r="G277" s="44">
        <f t="shared" si="40"/>
        <v>13.526999999999999</v>
      </c>
      <c r="H277" s="44">
        <f t="shared" si="41"/>
        <v>135.26999999999998</v>
      </c>
    </row>
    <row r="278" spans="1:8" s="18" customFormat="1" ht="13">
      <c r="B278" s="35" t="s">
        <v>403</v>
      </c>
      <c r="C278" s="35" t="s">
        <v>418</v>
      </c>
      <c r="D278" s="35">
        <v>2</v>
      </c>
      <c r="E278" s="36">
        <v>12</v>
      </c>
      <c r="F278" s="48">
        <v>16.89</v>
      </c>
      <c r="G278" s="44">
        <f t="shared" si="40"/>
        <v>15.201000000000001</v>
      </c>
      <c r="H278" s="44">
        <f t="shared" si="41"/>
        <v>152.01</v>
      </c>
    </row>
    <row r="279" spans="1:8" s="18" customFormat="1" ht="13">
      <c r="B279" s="35" t="s">
        <v>48</v>
      </c>
      <c r="C279" s="35" t="s">
        <v>419</v>
      </c>
      <c r="D279" s="35">
        <v>2</v>
      </c>
      <c r="E279" s="36">
        <v>10</v>
      </c>
      <c r="F279" s="48">
        <v>18.310000000000002</v>
      </c>
      <c r="G279" s="44">
        <f t="shared" si="40"/>
        <v>16.479000000000003</v>
      </c>
      <c r="H279" s="44">
        <f t="shared" si="41"/>
        <v>164.79000000000002</v>
      </c>
    </row>
    <row r="280" spans="1:8" s="18" customFormat="1" ht="13">
      <c r="B280" s="35" t="s">
        <v>404</v>
      </c>
      <c r="C280" s="35" t="s">
        <v>420</v>
      </c>
      <c r="D280" s="35">
        <v>1</v>
      </c>
      <c r="E280" s="36">
        <v>8</v>
      </c>
      <c r="F280" s="48">
        <v>22.330000000000002</v>
      </c>
      <c r="G280" s="44">
        <f t="shared" si="40"/>
        <v>20.097000000000001</v>
      </c>
      <c r="H280" s="44">
        <f t="shared" si="41"/>
        <v>200.97000000000003</v>
      </c>
    </row>
    <row r="281" spans="1:8" s="18" customFormat="1" ht="13">
      <c r="B281" s="35" t="s">
        <v>49</v>
      </c>
      <c r="C281" s="35" t="s">
        <v>421</v>
      </c>
      <c r="D281" s="35">
        <v>1</v>
      </c>
      <c r="E281" s="36">
        <v>6</v>
      </c>
      <c r="F281" s="48">
        <v>21.55</v>
      </c>
      <c r="G281" s="44">
        <f t="shared" si="40"/>
        <v>19.395</v>
      </c>
      <c r="H281" s="44">
        <f t="shared" si="41"/>
        <v>193.95</v>
      </c>
    </row>
    <row r="282" spans="1:8" s="18" customFormat="1" ht="13">
      <c r="B282" s="35" t="s">
        <v>405</v>
      </c>
      <c r="C282" s="35" t="s">
        <v>422</v>
      </c>
      <c r="D282" s="35">
        <v>1</v>
      </c>
      <c r="E282" s="36">
        <v>6</v>
      </c>
      <c r="F282" s="48">
        <v>25.580000000000002</v>
      </c>
      <c r="G282" s="44">
        <f t="shared" si="40"/>
        <v>23.022000000000002</v>
      </c>
      <c r="H282" s="44">
        <f t="shared" si="41"/>
        <v>230.22000000000003</v>
      </c>
    </row>
    <row r="283" spans="1:8" s="18" customFormat="1" ht="13">
      <c r="B283" s="35" t="s">
        <v>406</v>
      </c>
      <c r="C283" s="35" t="s">
        <v>423</v>
      </c>
      <c r="D283" s="35">
        <v>1</v>
      </c>
      <c r="E283" s="36">
        <v>2</v>
      </c>
      <c r="F283" s="48">
        <v>140.94</v>
      </c>
      <c r="G283" s="44">
        <f t="shared" si="40"/>
        <v>126.846</v>
      </c>
      <c r="H283" s="44">
        <f t="shared" si="41"/>
        <v>1268.46</v>
      </c>
    </row>
    <row r="284" spans="1:8" s="18" customFormat="1" ht="13">
      <c r="B284" s="35" t="s">
        <v>407</v>
      </c>
      <c r="C284" s="35" t="s">
        <v>424</v>
      </c>
      <c r="D284" s="35">
        <v>1</v>
      </c>
      <c r="E284" s="36">
        <v>1</v>
      </c>
      <c r="F284" s="48">
        <v>99.63</v>
      </c>
      <c r="G284" s="44">
        <f t="shared" si="40"/>
        <v>89.667000000000002</v>
      </c>
      <c r="H284" s="44">
        <f t="shared" si="41"/>
        <v>896.67000000000007</v>
      </c>
    </row>
    <row r="285" spans="1:8" s="18" customFormat="1" ht="13">
      <c r="B285" s="35" t="s">
        <v>408</v>
      </c>
      <c r="C285" s="35" t="s">
        <v>425</v>
      </c>
      <c r="D285" s="35">
        <v>1</v>
      </c>
      <c r="E285" s="36">
        <v>1</v>
      </c>
      <c r="F285" s="48">
        <v>110.97</v>
      </c>
      <c r="G285" s="44">
        <f t="shared" si="40"/>
        <v>99.873000000000005</v>
      </c>
      <c r="H285" s="44">
        <f t="shared" si="41"/>
        <v>998.73</v>
      </c>
    </row>
    <row r="286" spans="1:8" s="18" customFormat="1" ht="13">
      <c r="B286" s="35" t="s">
        <v>409</v>
      </c>
      <c r="C286" s="35" t="s">
        <v>426</v>
      </c>
      <c r="D286" s="35">
        <v>1</v>
      </c>
      <c r="E286" s="36">
        <v>1</v>
      </c>
      <c r="F286" s="48">
        <v>133.65</v>
      </c>
      <c r="G286" s="44">
        <f t="shared" si="40"/>
        <v>120.28500000000001</v>
      </c>
      <c r="H286" s="44">
        <f t="shared" si="41"/>
        <v>1202.8500000000001</v>
      </c>
    </row>
    <row r="287" spans="1:8" s="18" customFormat="1">
      <c r="B287" s="35"/>
      <c r="C287" s="35"/>
      <c r="D287" s="35"/>
      <c r="E287" s="36"/>
      <c r="F287" s="50"/>
      <c r="G287" s="37"/>
      <c r="H287" s="37"/>
    </row>
    <row r="288" spans="1:8" ht="13">
      <c r="A288" s="31" t="s">
        <v>110</v>
      </c>
      <c r="B288" s="23" t="s">
        <v>428</v>
      </c>
      <c r="C288" s="24"/>
      <c r="D288" s="10"/>
      <c r="E288" s="10"/>
      <c r="F288" s="49"/>
      <c r="G288" s="29"/>
      <c r="H288" s="29"/>
    </row>
    <row r="289" spans="1:8" s="18" customFormat="1" ht="13">
      <c r="B289" s="35" t="s">
        <v>50</v>
      </c>
      <c r="C289" s="35" t="s">
        <v>429</v>
      </c>
      <c r="D289" s="35">
        <v>10</v>
      </c>
      <c r="E289" s="36">
        <v>30</v>
      </c>
      <c r="F289" s="48">
        <v>16.190000000000001</v>
      </c>
      <c r="G289" s="44">
        <f t="shared" ref="G289:G293" si="42">SUM((100-$G$10)/100*F289)</f>
        <v>14.571000000000002</v>
      </c>
      <c r="H289" s="44">
        <f t="shared" ref="H289:H293" si="43">SUM(G289*$H$10)</f>
        <v>145.71</v>
      </c>
    </row>
    <row r="290" spans="1:8" s="18" customFormat="1" ht="13">
      <c r="B290" s="35" t="s">
        <v>51</v>
      </c>
      <c r="C290" s="35" t="s">
        <v>430</v>
      </c>
      <c r="D290" s="35">
        <v>10</v>
      </c>
      <c r="E290" s="36">
        <v>30</v>
      </c>
      <c r="F290" s="48">
        <v>17.82</v>
      </c>
      <c r="G290" s="44">
        <f t="shared" si="42"/>
        <v>16.038</v>
      </c>
      <c r="H290" s="44">
        <f t="shared" si="43"/>
        <v>160.38</v>
      </c>
    </row>
    <row r="291" spans="1:8" s="18" customFormat="1" ht="13">
      <c r="B291" s="35" t="s">
        <v>33</v>
      </c>
      <c r="C291" s="35" t="s">
        <v>431</v>
      </c>
      <c r="D291" s="35">
        <v>10</v>
      </c>
      <c r="E291" s="36">
        <v>30</v>
      </c>
      <c r="F291" s="48">
        <v>23.700000000000003</v>
      </c>
      <c r="G291" s="44">
        <f t="shared" si="42"/>
        <v>21.330000000000002</v>
      </c>
      <c r="H291" s="44">
        <f t="shared" si="43"/>
        <v>213.3</v>
      </c>
    </row>
    <row r="292" spans="1:8" s="18" customFormat="1" ht="13">
      <c r="B292" s="35" t="s">
        <v>40</v>
      </c>
      <c r="C292" s="35" t="s">
        <v>432</v>
      </c>
      <c r="D292" s="35">
        <v>4</v>
      </c>
      <c r="E292" s="36">
        <v>24</v>
      </c>
      <c r="F292" s="48">
        <v>29.080000000000002</v>
      </c>
      <c r="G292" s="44">
        <f t="shared" si="42"/>
        <v>26.172000000000001</v>
      </c>
      <c r="H292" s="44">
        <f t="shared" si="43"/>
        <v>261.72000000000003</v>
      </c>
    </row>
    <row r="293" spans="1:8" s="18" customFormat="1" ht="13">
      <c r="B293" s="35" t="s">
        <v>93</v>
      </c>
      <c r="C293" s="35" t="s">
        <v>433</v>
      </c>
      <c r="D293" s="35">
        <v>4</v>
      </c>
      <c r="E293" s="36">
        <v>24</v>
      </c>
      <c r="F293" s="48">
        <v>45.69</v>
      </c>
      <c r="G293" s="44">
        <f t="shared" si="42"/>
        <v>41.121000000000002</v>
      </c>
      <c r="H293" s="44">
        <f t="shared" si="43"/>
        <v>411.21000000000004</v>
      </c>
    </row>
    <row r="294" spans="1:8" s="18" customFormat="1">
      <c r="B294" s="35"/>
      <c r="C294" s="35"/>
      <c r="D294" s="35"/>
      <c r="E294" s="36"/>
      <c r="F294" s="50"/>
      <c r="G294" s="37"/>
      <c r="H294" s="37"/>
    </row>
    <row r="295" spans="1:8" s="18" customFormat="1">
      <c r="B295" s="35"/>
      <c r="C295" s="35"/>
      <c r="D295" s="35"/>
      <c r="E295" s="36"/>
      <c r="F295" s="50"/>
      <c r="G295" s="37"/>
      <c r="H295" s="37"/>
    </row>
    <row r="296" spans="1:8" ht="13">
      <c r="A296" s="31" t="s">
        <v>110</v>
      </c>
      <c r="B296" s="23" t="s">
        <v>474</v>
      </c>
      <c r="C296" s="24"/>
      <c r="D296" s="10"/>
      <c r="E296" s="10"/>
      <c r="F296" s="49"/>
      <c r="G296" s="29"/>
      <c r="H296" s="29"/>
    </row>
    <row r="297" spans="1:8" s="18" customFormat="1" ht="13">
      <c r="B297" s="35" t="s">
        <v>80</v>
      </c>
      <c r="C297" s="35" t="s">
        <v>438</v>
      </c>
      <c r="D297" s="35">
        <v>5</v>
      </c>
      <c r="E297" s="36">
        <v>10</v>
      </c>
      <c r="F297" s="48">
        <v>20.170000000000002</v>
      </c>
      <c r="G297" s="44">
        <f t="shared" ref="G297:G303" si="44">SUM((100-$G$10)/100*F297)</f>
        <v>18.153000000000002</v>
      </c>
      <c r="H297" s="44">
        <f t="shared" ref="H297:H303" si="45">SUM(G297*$H$10)</f>
        <v>181.53000000000003</v>
      </c>
    </row>
    <row r="298" spans="1:8" s="18" customFormat="1" ht="13">
      <c r="B298" s="35" t="s">
        <v>434</v>
      </c>
      <c r="C298" s="35" t="s">
        <v>439</v>
      </c>
      <c r="D298" s="35">
        <v>5</v>
      </c>
      <c r="E298" s="36">
        <v>10</v>
      </c>
      <c r="F298" s="48">
        <v>22.200000000000003</v>
      </c>
      <c r="G298" s="44">
        <f t="shared" si="44"/>
        <v>19.980000000000004</v>
      </c>
      <c r="H298" s="44">
        <f t="shared" si="45"/>
        <v>199.80000000000004</v>
      </c>
    </row>
    <row r="299" spans="1:8" s="18" customFormat="1" ht="13">
      <c r="B299" s="35" t="s">
        <v>81</v>
      </c>
      <c r="C299" s="35" t="s">
        <v>440</v>
      </c>
      <c r="D299" s="35">
        <v>5</v>
      </c>
      <c r="E299" s="36">
        <v>10</v>
      </c>
      <c r="F299" s="48">
        <v>24.630000000000003</v>
      </c>
      <c r="G299" s="44">
        <f t="shared" si="44"/>
        <v>22.167000000000002</v>
      </c>
      <c r="H299" s="44">
        <f t="shared" si="45"/>
        <v>221.67000000000002</v>
      </c>
    </row>
    <row r="300" spans="1:8" s="18" customFormat="1" ht="13">
      <c r="B300" s="35" t="s">
        <v>82</v>
      </c>
      <c r="C300" s="35" t="s">
        <v>441</v>
      </c>
      <c r="D300" s="35">
        <v>4</v>
      </c>
      <c r="E300" s="36">
        <v>8</v>
      </c>
      <c r="F300" s="48">
        <v>39.86</v>
      </c>
      <c r="G300" s="44">
        <f t="shared" si="44"/>
        <v>35.874000000000002</v>
      </c>
      <c r="H300" s="44">
        <f t="shared" si="45"/>
        <v>358.74</v>
      </c>
    </row>
    <row r="301" spans="1:8" s="18" customFormat="1" ht="13">
      <c r="B301" s="35" t="s">
        <v>435</v>
      </c>
      <c r="C301" s="35" t="s">
        <v>442</v>
      </c>
      <c r="D301" s="35">
        <v>4</v>
      </c>
      <c r="E301" s="36">
        <v>8</v>
      </c>
      <c r="F301" s="48">
        <v>50.79</v>
      </c>
      <c r="G301" s="44">
        <f t="shared" si="44"/>
        <v>45.710999999999999</v>
      </c>
      <c r="H301" s="44">
        <f t="shared" si="45"/>
        <v>457.11</v>
      </c>
    </row>
    <row r="302" spans="1:8" s="18" customFormat="1" ht="13">
      <c r="B302" s="35" t="s">
        <v>436</v>
      </c>
      <c r="C302" s="35" t="s">
        <v>443</v>
      </c>
      <c r="D302" s="35">
        <v>2</v>
      </c>
      <c r="E302" s="36">
        <v>4</v>
      </c>
      <c r="F302" s="48">
        <v>63.91</v>
      </c>
      <c r="G302" s="44">
        <f t="shared" si="44"/>
        <v>57.518999999999998</v>
      </c>
      <c r="H302" s="44">
        <f t="shared" si="45"/>
        <v>575.18999999999994</v>
      </c>
    </row>
    <row r="303" spans="1:8" s="18" customFormat="1" ht="13">
      <c r="B303" s="35" t="s">
        <v>437</v>
      </c>
      <c r="C303" s="35" t="s">
        <v>444</v>
      </c>
      <c r="D303" s="35">
        <v>1</v>
      </c>
      <c r="E303" s="36">
        <v>2</v>
      </c>
      <c r="F303" s="48">
        <v>99.63</v>
      </c>
      <c r="G303" s="44">
        <f t="shared" si="44"/>
        <v>89.667000000000002</v>
      </c>
      <c r="H303" s="44">
        <f t="shared" si="45"/>
        <v>896.67000000000007</v>
      </c>
    </row>
    <row r="304" spans="1:8" ht="13">
      <c r="A304" s="31" t="s">
        <v>110</v>
      </c>
      <c r="B304" s="23" t="s">
        <v>459</v>
      </c>
      <c r="C304" s="24"/>
      <c r="D304" s="10"/>
      <c r="E304" s="10"/>
      <c r="F304" s="49"/>
      <c r="G304" s="29"/>
      <c r="H304" s="29"/>
    </row>
    <row r="305" spans="1:8" s="18" customFormat="1" ht="13">
      <c r="B305" s="35" t="s">
        <v>80</v>
      </c>
      <c r="C305" s="35" t="s">
        <v>445</v>
      </c>
      <c r="D305" s="35">
        <v>10</v>
      </c>
      <c r="E305" s="36">
        <v>120</v>
      </c>
      <c r="F305" s="48">
        <v>15.84</v>
      </c>
      <c r="G305" s="44">
        <f t="shared" ref="G305:G307" si="46">SUM((100-$G$10)/100*F305)</f>
        <v>14.256</v>
      </c>
      <c r="H305" s="44">
        <f t="shared" ref="H305:H307" si="47">SUM(G305*$H$10)</f>
        <v>142.56</v>
      </c>
    </row>
    <row r="306" spans="1:8" s="18" customFormat="1" ht="13">
      <c r="B306" s="35" t="s">
        <v>52</v>
      </c>
      <c r="C306" s="35" t="s">
        <v>446</v>
      </c>
      <c r="D306" s="35">
        <v>10</v>
      </c>
      <c r="E306" s="36">
        <v>120</v>
      </c>
      <c r="F306" s="48">
        <v>18.96</v>
      </c>
      <c r="G306" s="44">
        <f t="shared" si="46"/>
        <v>17.064</v>
      </c>
      <c r="H306" s="44">
        <f t="shared" si="47"/>
        <v>170.64</v>
      </c>
    </row>
    <row r="307" spans="1:8" s="18" customFormat="1" ht="13">
      <c r="B307" s="35" t="s">
        <v>447</v>
      </c>
      <c r="C307" s="35" t="s">
        <v>448</v>
      </c>
      <c r="D307" s="35">
        <v>10</v>
      </c>
      <c r="E307" s="36">
        <v>80</v>
      </c>
      <c r="F307" s="48">
        <v>23.740000000000002</v>
      </c>
      <c r="G307" s="44">
        <f t="shared" si="46"/>
        <v>21.366000000000003</v>
      </c>
      <c r="H307" s="44">
        <f t="shared" si="47"/>
        <v>213.66000000000003</v>
      </c>
    </row>
    <row r="308" spans="1:8" s="18" customFormat="1">
      <c r="B308" s="35"/>
      <c r="C308" s="35"/>
      <c r="D308" s="35"/>
      <c r="E308" s="36"/>
      <c r="F308" s="50"/>
      <c r="G308" s="37"/>
      <c r="H308" s="37"/>
    </row>
    <row r="309" spans="1:8" s="18" customFormat="1">
      <c r="B309" s="35"/>
      <c r="C309" s="35"/>
      <c r="D309" s="35"/>
      <c r="E309" s="36"/>
      <c r="F309" s="50"/>
      <c r="G309" s="37"/>
      <c r="H309" s="37"/>
    </row>
    <row r="310" spans="1:8" s="18" customFormat="1">
      <c r="B310" s="35"/>
      <c r="C310" s="35"/>
      <c r="D310" s="35"/>
      <c r="E310" s="36"/>
      <c r="F310" s="50"/>
      <c r="G310" s="37"/>
      <c r="H310" s="37"/>
    </row>
    <row r="311" spans="1:8" ht="13">
      <c r="A311" s="31" t="s">
        <v>110</v>
      </c>
      <c r="B311" s="23" t="s">
        <v>460</v>
      </c>
      <c r="C311" s="24"/>
      <c r="D311" s="10"/>
      <c r="E311" s="10"/>
      <c r="F311" s="49"/>
      <c r="G311" s="29"/>
      <c r="H311" s="29"/>
    </row>
    <row r="312" spans="1:8" s="18" customFormat="1" ht="13">
      <c r="B312" s="35" t="s">
        <v>449</v>
      </c>
      <c r="C312" s="35" t="s">
        <v>450</v>
      </c>
      <c r="D312" s="35">
        <v>10</v>
      </c>
      <c r="E312" s="36">
        <v>50</v>
      </c>
      <c r="F312" s="48">
        <v>9.64</v>
      </c>
      <c r="G312" s="44">
        <f t="shared" ref="G312:G316" si="48">SUM((100-$G$10)/100*F312)</f>
        <v>8.6760000000000002</v>
      </c>
      <c r="H312" s="44">
        <f t="shared" ref="H312:H316" si="49">SUM(G312*$H$10)</f>
        <v>86.76</v>
      </c>
    </row>
    <row r="313" spans="1:8" s="18" customFormat="1" ht="13">
      <c r="B313" s="35" t="s">
        <v>451</v>
      </c>
      <c r="C313" s="35" t="s">
        <v>452</v>
      </c>
      <c r="D313" s="35">
        <v>10</v>
      </c>
      <c r="E313" s="36">
        <v>50</v>
      </c>
      <c r="F313" s="48">
        <v>12.07</v>
      </c>
      <c r="G313" s="44">
        <f t="shared" si="48"/>
        <v>10.863000000000001</v>
      </c>
      <c r="H313" s="44">
        <f t="shared" si="49"/>
        <v>108.63000000000001</v>
      </c>
    </row>
    <row r="314" spans="1:8" s="18" customFormat="1" ht="13">
      <c r="B314" s="35" t="s">
        <v>453</v>
      </c>
      <c r="C314" s="35" t="s">
        <v>454</v>
      </c>
      <c r="D314" s="35">
        <v>10</v>
      </c>
      <c r="E314" s="36">
        <v>40</v>
      </c>
      <c r="F314" s="48">
        <v>11.67</v>
      </c>
      <c r="G314" s="44">
        <f t="shared" si="48"/>
        <v>10.503</v>
      </c>
      <c r="H314" s="44">
        <f t="shared" si="49"/>
        <v>105.03</v>
      </c>
    </row>
    <row r="315" spans="1:8" s="18" customFormat="1" ht="13">
      <c r="B315" s="35" t="s">
        <v>455</v>
      </c>
      <c r="C315" s="35" t="s">
        <v>456</v>
      </c>
      <c r="D315" s="35">
        <v>10</v>
      </c>
      <c r="E315" s="36">
        <v>40</v>
      </c>
      <c r="F315" s="48">
        <v>13</v>
      </c>
      <c r="G315" s="44">
        <f t="shared" si="48"/>
        <v>11.700000000000001</v>
      </c>
      <c r="H315" s="44">
        <f t="shared" si="49"/>
        <v>117.00000000000001</v>
      </c>
    </row>
    <row r="316" spans="1:8" s="18" customFormat="1" ht="13">
      <c r="B316" s="35" t="s">
        <v>457</v>
      </c>
      <c r="C316" s="35" t="s">
        <v>458</v>
      </c>
      <c r="D316" s="35">
        <v>10</v>
      </c>
      <c r="E316" s="36">
        <v>40</v>
      </c>
      <c r="F316" s="48">
        <v>16.760000000000002</v>
      </c>
      <c r="G316" s="44">
        <f t="shared" si="48"/>
        <v>15.084000000000001</v>
      </c>
      <c r="H316" s="44">
        <f t="shared" si="49"/>
        <v>150.84</v>
      </c>
    </row>
    <row r="317" spans="1:8" s="18" customFormat="1">
      <c r="B317" s="35"/>
      <c r="C317" s="35"/>
      <c r="D317" s="35"/>
      <c r="E317" s="36"/>
      <c r="F317" s="50"/>
      <c r="G317" s="37"/>
      <c r="H317" s="37"/>
    </row>
    <row r="318" spans="1:8" s="18" customFormat="1">
      <c r="B318" s="35"/>
      <c r="C318" s="35"/>
      <c r="D318" s="35"/>
      <c r="E318" s="36"/>
      <c r="F318" s="50"/>
      <c r="G318" s="37"/>
      <c r="H318" s="37"/>
    </row>
    <row r="319" spans="1:8" ht="13">
      <c r="A319" s="31" t="s">
        <v>462</v>
      </c>
      <c r="B319" s="23" t="s">
        <v>461</v>
      </c>
      <c r="C319" s="24"/>
      <c r="D319" s="10"/>
      <c r="E319" s="10"/>
      <c r="F319" s="49"/>
      <c r="G319" s="29"/>
      <c r="H319" s="29"/>
    </row>
    <row r="320" spans="1:8" s="18" customFormat="1" ht="13">
      <c r="B320" s="35">
        <v>28</v>
      </c>
      <c r="C320" s="35" t="s">
        <v>463</v>
      </c>
      <c r="D320" s="35">
        <v>1</v>
      </c>
      <c r="E320" s="36">
        <v>4</v>
      </c>
      <c r="F320" s="48">
        <v>57.51</v>
      </c>
      <c r="G320" s="44">
        <f t="shared" ref="G320:G327" si="50">SUM((100-$G$10)/100*F320)</f>
        <v>51.759</v>
      </c>
      <c r="H320" s="44">
        <f t="shared" ref="H320:H327" si="51">SUM(G320*$H$10)</f>
        <v>517.59</v>
      </c>
    </row>
    <row r="321" spans="1:8" s="18" customFormat="1" ht="13">
      <c r="B321" s="35">
        <v>35</v>
      </c>
      <c r="C321" s="35" t="s">
        <v>464</v>
      </c>
      <c r="D321" s="35">
        <v>1</v>
      </c>
      <c r="E321" s="36">
        <v>1</v>
      </c>
      <c r="F321" s="48">
        <v>83.84</v>
      </c>
      <c r="G321" s="44">
        <f t="shared" si="50"/>
        <v>75.456000000000003</v>
      </c>
      <c r="H321" s="44">
        <f t="shared" si="51"/>
        <v>754.56000000000006</v>
      </c>
    </row>
    <row r="322" spans="1:8" s="18" customFormat="1" ht="13">
      <c r="B322" s="35">
        <v>42</v>
      </c>
      <c r="C322" s="35" t="s">
        <v>465</v>
      </c>
      <c r="D322" s="35">
        <v>1</v>
      </c>
      <c r="E322" s="36">
        <v>1</v>
      </c>
      <c r="F322" s="48">
        <v>99.63</v>
      </c>
      <c r="G322" s="44">
        <f t="shared" si="50"/>
        <v>89.667000000000002</v>
      </c>
      <c r="H322" s="44">
        <f t="shared" si="51"/>
        <v>896.67000000000007</v>
      </c>
    </row>
    <row r="323" spans="1:8" s="18" customFormat="1" ht="13">
      <c r="B323" s="35">
        <v>54</v>
      </c>
      <c r="C323" s="35" t="s">
        <v>466</v>
      </c>
      <c r="D323" s="35">
        <v>1</v>
      </c>
      <c r="E323" s="36">
        <v>1</v>
      </c>
      <c r="F323" s="48">
        <v>126.61</v>
      </c>
      <c r="G323" s="44">
        <f t="shared" si="50"/>
        <v>113.949</v>
      </c>
      <c r="H323" s="44">
        <f t="shared" si="51"/>
        <v>1139.49</v>
      </c>
    </row>
    <row r="324" spans="1:8" s="18" customFormat="1" ht="13">
      <c r="B324" s="35" t="s">
        <v>467</v>
      </c>
      <c r="C324" s="35" t="s">
        <v>468</v>
      </c>
      <c r="D324" s="35">
        <v>1</v>
      </c>
      <c r="E324" s="36">
        <v>1</v>
      </c>
      <c r="F324" s="48">
        <v>193.03</v>
      </c>
      <c r="G324" s="44">
        <f t="shared" si="50"/>
        <v>173.727</v>
      </c>
      <c r="H324" s="44">
        <f t="shared" si="51"/>
        <v>1737.27</v>
      </c>
    </row>
    <row r="325" spans="1:8" s="18" customFormat="1" ht="13">
      <c r="B325" s="35" t="s">
        <v>469</v>
      </c>
      <c r="C325" s="35" t="s">
        <v>470</v>
      </c>
      <c r="D325" s="35">
        <v>1</v>
      </c>
      <c r="E325" s="36">
        <v>1</v>
      </c>
      <c r="F325" s="48">
        <v>160.38</v>
      </c>
      <c r="G325" s="44">
        <f t="shared" si="50"/>
        <v>144.34200000000001</v>
      </c>
      <c r="H325" s="44">
        <f t="shared" si="51"/>
        <v>1443.42</v>
      </c>
    </row>
    <row r="326" spans="1:8" s="18" customFormat="1" ht="13">
      <c r="B326" s="35" t="s">
        <v>471</v>
      </c>
      <c r="C326" s="35" t="s">
        <v>472</v>
      </c>
      <c r="D326" s="35">
        <v>1</v>
      </c>
      <c r="E326" s="36">
        <v>1</v>
      </c>
      <c r="F326" s="48">
        <v>193.59</v>
      </c>
      <c r="G326" s="44">
        <f t="shared" si="50"/>
        <v>174.23099999999999</v>
      </c>
      <c r="H326" s="44">
        <f t="shared" si="51"/>
        <v>1742.31</v>
      </c>
    </row>
    <row r="327" spans="1:8" s="18" customFormat="1" ht="13">
      <c r="B327" s="35">
        <v>108</v>
      </c>
      <c r="C327" s="35" t="s">
        <v>473</v>
      </c>
      <c r="D327" s="35">
        <v>1</v>
      </c>
      <c r="E327" s="36">
        <v>1</v>
      </c>
      <c r="F327" s="48">
        <v>230.85</v>
      </c>
      <c r="G327" s="44">
        <f t="shared" si="50"/>
        <v>207.76499999999999</v>
      </c>
      <c r="H327" s="44">
        <f t="shared" si="51"/>
        <v>2077.6499999999996</v>
      </c>
    </row>
    <row r="328" spans="1:8" s="18" customFormat="1">
      <c r="A328" s="22"/>
      <c r="B328" s="35"/>
      <c r="C328" s="35"/>
      <c r="D328" s="35"/>
      <c r="E328" s="36"/>
      <c r="F328" s="50"/>
      <c r="G328" s="37"/>
      <c r="H328" s="37"/>
    </row>
  </sheetData>
  <mergeCells count="1">
    <mergeCell ref="F9:F10"/>
  </mergeCells>
  <hyperlinks>
    <hyperlink ref="C9" r:id="rId1" xr:uid="{7020D861-1ABA-4E03-B8F7-59B1EC052E5B}"/>
  </hyperlinks>
  <pageMargins left="0.7" right="0.7" top="0.78740157499999996" bottom="0.78740157499999996" header="0.3" footer="0.3"/>
  <pageSetup paperSize="9" scale="6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 července 2025</vt:lpstr>
      <vt:lpstr>'od července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Zirkel</dc:creator>
  <cp:lastModifiedBy>Ondřej Vošta</cp:lastModifiedBy>
  <cp:lastPrinted>2025-01-13T11:00:02Z</cp:lastPrinted>
  <dcterms:created xsi:type="dcterms:W3CDTF">2010-10-05T11:39:00Z</dcterms:created>
  <dcterms:modified xsi:type="dcterms:W3CDTF">2025-06-23T09:26:09Z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